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9915" activeTab="0"/>
  </bookViews>
  <sheets>
    <sheet name="Inventar 2007-201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<sst xmlns="http://schemas.openxmlformats.org/spreadsheetml/2006/main" count="1232" uniqueCount="604">
  <si>
    <t xml:space="preserve">INVENTAR </t>
  </si>
  <si>
    <t>Davalac pomoći/State Aid grantor</t>
  </si>
  <si>
    <t>Pravna podloga/Legal base</t>
  </si>
  <si>
    <t>Ime programa/The titel of State aid</t>
  </si>
  <si>
    <t>Broj pomoći/State aid no.</t>
  </si>
  <si>
    <t>Datum rješenja/The date of Commission decision</t>
  </si>
  <si>
    <t>Trajanje/Duration of State aid</t>
  </si>
  <si>
    <t xml:space="preserve">Primarni cilj/Primary objective </t>
  </si>
  <si>
    <t>Sektor/Sector</t>
  </si>
  <si>
    <t>Iznos dodijeljene državne pomoći (EUR )/Granted State aid (EUR)</t>
  </si>
  <si>
    <t>MER/Ministry of Economic Development</t>
  </si>
  <si>
    <t>Zakon o buđzetu/Law on Budget</t>
  </si>
  <si>
    <t>Podsticanje sredstava organizacijama u cilju jacanja infrastrukture kvaliteta/</t>
  </si>
  <si>
    <t>NN (postojeće pomoći - dodijeljene prije stupanja na snagu Zakona o kontroli državne podrškre i pomoći)</t>
  </si>
  <si>
    <t>31.12.2007.</t>
  </si>
  <si>
    <t>Istraživanje i razvoj/research and development</t>
  </si>
  <si>
    <t>šema/scheme</t>
  </si>
  <si>
    <t>subvencija /grant</t>
  </si>
  <si>
    <t>O.Kotor/Kotor Municipality</t>
  </si>
  <si>
    <t>Odluka o buđzetu opštine Kotor/Decision on budget of Kotor Municipality</t>
  </si>
  <si>
    <t>Pomoć Elekrodistribuciji u opremi i materijalima/Aid to elekrodistibution in  equipment and material</t>
  </si>
  <si>
    <t>operativna pomoć/operational aid</t>
  </si>
  <si>
    <t>Elektro industrija/electro industry</t>
  </si>
  <si>
    <t>ind./individual</t>
  </si>
  <si>
    <t>subvencija/grant</t>
  </si>
  <si>
    <t>MTžS/Ministry of Tourism and Enviromental protection</t>
  </si>
  <si>
    <t>Zakon o nevladnim organizacijama Sl.list. br.11/07. Odluka o kriterijumima. načinu i postupku raspodijele sredstava NVO Sl.l. br. 45/00. 60/01/Law on non-govermental organisations. Decision on criteria.mode and procedure of distribution of NGO's resources</t>
  </si>
  <si>
    <t>Pomoć javnim ustanovama i organizacijama/Aid to public institution and organiyation</t>
  </si>
  <si>
    <t>31.12.2008.</t>
  </si>
  <si>
    <t>Zaštita životne sredine/enviromental protection</t>
  </si>
  <si>
    <t>Sekretarijet za razvoj/Secretariat for Development</t>
  </si>
  <si>
    <t>Zakon o utvrđivanju izvora i korišćenju srestava za stimulisanje stručnih i kreativnih kadrova u preduzećima /Law on indetification resourse and using assets for stimulation profesional and creative staff in company</t>
  </si>
  <si>
    <t>Naknada  za rad na poslovima menadžera/Remunaration for menagment</t>
  </si>
  <si>
    <t>Zapošljavanje/Employment</t>
  </si>
  <si>
    <t>Opština Cetinje/Cetinje Municipality</t>
  </si>
  <si>
    <t>Zakon o lokalnoj samoupravi član 57/ Law on Municipality</t>
  </si>
  <si>
    <t>nacija sporckog objekta/Rehabilitation of sports building</t>
  </si>
  <si>
    <t>sport/Sport</t>
  </si>
  <si>
    <t>garancija/guarantee</t>
  </si>
  <si>
    <t>O. Nikšić/Niksic Municipality</t>
  </si>
  <si>
    <t>Zakon o insolventnosti privrednih društava /LAW ON BUSINESS ORGANIZATION INSOLVENCY</t>
  </si>
  <si>
    <t xml:space="preserve">Restrukturiranje privrednog subjekta "Autoprevozno"/Restruction of trade subject </t>
  </si>
  <si>
    <t xml:space="preserve">Spašavanje i restruktuiranje/Rescue and Restructuring </t>
  </si>
  <si>
    <t>Transport/Transport</t>
  </si>
  <si>
    <t>dokapitalizacija/recapitalization</t>
  </si>
  <si>
    <t>prenos prava na nepokretnostima/transfer of immobility right</t>
  </si>
  <si>
    <t>Direkcija za razvoj malih i srednjih preduzeća /Directorate for Development of Small and Medium sized enterprise</t>
  </si>
  <si>
    <t>Program podsticanje konkuretnosti i izvoza/ Inducment programme on competition and export</t>
  </si>
  <si>
    <t>Program podsticanja konkuretnosti i izvoza/Program of abetment competition and export</t>
  </si>
  <si>
    <t>Mala i srednja preduzeća/SME's</t>
  </si>
  <si>
    <t>kredit /credit</t>
  </si>
  <si>
    <t xml:space="preserve">Direkcija za razvoj malih i srednjih preduzeća/Directorate for Development of Small and Medium sized enterprise </t>
  </si>
  <si>
    <t>Poreska uprava/Department of Public Revenues</t>
  </si>
  <si>
    <t>Zaključci Vlade i rješenja Ministarstva finansija. Zakon o buđzetu/ Government deductions and Decisions of Ministry of Finance. Law on Budget</t>
  </si>
  <si>
    <t>Otpis poreskih potraživanja/Tax write-off</t>
  </si>
  <si>
    <t>otpis poreza/tax write-off</t>
  </si>
  <si>
    <t>MTZŽS/Ministry of Tourism and Enviromental protection</t>
  </si>
  <si>
    <t>Odluka Vlade i Zakon o buđzetu/ Government decisions and Law on budget</t>
  </si>
  <si>
    <t>Spašavanje i restruktuiranje u turizmu/Rescue and restructuring in Tourism</t>
  </si>
  <si>
    <t>kredit/credit</t>
  </si>
  <si>
    <t>MKSM/Ministry of Culture. Sports and Media</t>
  </si>
  <si>
    <t>Zakon o medijima/ Law on media</t>
  </si>
  <si>
    <t>Podrška razvoja medijskog pluralizma/Support of abetment medium plurelism</t>
  </si>
  <si>
    <t>Kultura/Culture</t>
  </si>
  <si>
    <t>MZRSS/Ministry of Health. Labour and Social Welfare</t>
  </si>
  <si>
    <t>Zaključak Vlade/ Govermen conclusion</t>
  </si>
  <si>
    <t>Otpremnina za tehnološke viškove/Severance pay for redudancy</t>
  </si>
  <si>
    <t>Industrija/Inustry</t>
  </si>
  <si>
    <t>ZZZCG /Agency for employment</t>
  </si>
  <si>
    <t>Zakon o zapošljavanju/Law on employment</t>
  </si>
  <si>
    <t>Kontinuirano stimulisanje zapošljavanja i preduzetništva u Crnoj Gori/</t>
  </si>
  <si>
    <t>MF/Ministry of Finance</t>
  </si>
  <si>
    <t>Zaključci Vlade/ Government conclusion</t>
  </si>
  <si>
    <t>Otpis poreskih potrazivanje/Tax write-off</t>
  </si>
  <si>
    <t>otpis duga/debt write-off</t>
  </si>
  <si>
    <t>Fond za razvoj/Development Fund of Montenegro</t>
  </si>
  <si>
    <t>Zakon o fondu za razvoj/Law on Development Fund</t>
  </si>
  <si>
    <t>Program opštih uslova finansijskih podrška Fonda za Razvoj 2007/Program for financial support For Fond of DEvelopment</t>
  </si>
  <si>
    <t>Srednja i mala preduzeća/SME's</t>
  </si>
  <si>
    <t>kredit 15%/credit 15%</t>
  </si>
  <si>
    <t>Zaključci Vlade/ Government Deductions</t>
  </si>
  <si>
    <t>Transport/Transportation</t>
  </si>
  <si>
    <t>MPST/Ministry of Maritime Affairs. Transportation and Telecommunication</t>
  </si>
  <si>
    <t>Program pripreme razvojne dokumentacije za željeznički saobraćaj/ Program about preparing development document about Railway</t>
  </si>
  <si>
    <t>Sufinansiranje izrade strategije željezničkog saobraćaja/Subfinance of optimizing of strategy railway transportation</t>
  </si>
  <si>
    <t>zeljeznica/Railways</t>
  </si>
  <si>
    <t>Zakon o buđzetu i Odluka Vlade/Law on budget and Government Decision</t>
  </si>
  <si>
    <t>Finansiranje  pomorskog programa/Financing of Maritime programme</t>
  </si>
  <si>
    <t>Pomorski transport/Maritime Transport</t>
  </si>
  <si>
    <t>MPŠV/Ministry of Agriculture. Forestry and Water Management</t>
  </si>
  <si>
    <t>Zakon o obezbjeđenju i usmjeravanju srestavaza podsticanje razvoja poljoprivrede. / Law on routing foud for development agriculture</t>
  </si>
  <si>
    <t xml:space="preserve">Plan upotrebe sredstava za podsticanje razvoja poljoprivrede/Plan for using  assets  for abetment development of agriculture </t>
  </si>
  <si>
    <t>poljoprivreda/Agriculture</t>
  </si>
  <si>
    <t>Zakon o obezbjeđenju i usmjeravanju srestavaza podsticanje razvoja poljoprivrede/ Law on routing foud for development agriculture</t>
  </si>
  <si>
    <t xml:space="preserve">Plan upotrebe sredstava za podsticanje razvoja poljoprivrede /Plan for using assets for </t>
  </si>
  <si>
    <t xml:space="preserve">lan for using  assets  for abetment development of agriculture </t>
  </si>
  <si>
    <t>sub.kamata/ subsidy interest</t>
  </si>
  <si>
    <t xml:space="preserve">Zakon o obezbjeđenju i usmjeravanju sredstavaz apodsticanje razvoja npoljoprivrede  /Law on       </t>
  </si>
  <si>
    <t>NN</t>
  </si>
  <si>
    <t>poljoprivreda/agriculture</t>
  </si>
  <si>
    <t>šema</t>
  </si>
  <si>
    <t>MER/Ministry of economic development</t>
  </si>
  <si>
    <t>Zakon o budžetu CG/Law on Budget</t>
  </si>
  <si>
    <t>Dodjela sub. Željezari Nikšić/ Granting subsidy  Zeljezara Niksic</t>
  </si>
  <si>
    <t>31.12.2011.</t>
  </si>
  <si>
    <t>Industrija celika/Steel Industry</t>
  </si>
  <si>
    <t>Industrija celika/Steel industry</t>
  </si>
  <si>
    <t>Strategija razvoja malih i srednjih preduzeća/ Strategy fof SME development</t>
  </si>
  <si>
    <t>Državna pomoć malim i srednjim preduzećima u 2008. godini/State aid to SME in 2008. godini</t>
  </si>
  <si>
    <t>01-4/2 I 01-24/2</t>
  </si>
  <si>
    <t>21.03.i 21.07.2008</t>
  </si>
  <si>
    <t>01.12.2008.</t>
  </si>
  <si>
    <t>Zapošljavanje/ Employment</t>
  </si>
  <si>
    <t xml:space="preserve">kredit./ credit. </t>
  </si>
  <si>
    <t>Unapređenje ekonomskog razvoja opštine Cetinje/I nproving of economical development of municipalitz Cetinje</t>
  </si>
  <si>
    <t>01-9/2</t>
  </si>
  <si>
    <t>27.03.2008.</t>
  </si>
  <si>
    <t>regiona pomoć(operativna)/Regioanl aid (operational)</t>
  </si>
  <si>
    <t>Industija/Industry</t>
  </si>
  <si>
    <t>MF/MER  / Ministy of Finance and Ministry of Economical Development</t>
  </si>
  <si>
    <t>Zaključak Vlade/Govermen conclusion</t>
  </si>
  <si>
    <t>Unapređenje ekonomskog razvoja opštine Cetinje/Inproving of economical development of municipalitz Cetinje</t>
  </si>
  <si>
    <t>regionalna pomoć/regional aid</t>
  </si>
  <si>
    <t>Industrija/Industry</t>
  </si>
  <si>
    <t xml:space="preserve">ind./individual </t>
  </si>
  <si>
    <t>otpis poreza/tax write off</t>
  </si>
  <si>
    <t>Glavni grad Podgorica/Municipality of Podgorica</t>
  </si>
  <si>
    <t>Zakon o lokalnoj samoupravi /Law on Municipality</t>
  </si>
  <si>
    <t>Stimulisanje zaposljavanja  / Abetment of enterprices</t>
  </si>
  <si>
    <t>01-21/2</t>
  </si>
  <si>
    <t>11.07.2008.</t>
  </si>
  <si>
    <t>31.12.2013.</t>
  </si>
  <si>
    <t>mala i srednja preduzeća/SME's</t>
  </si>
  <si>
    <t>kredit./ credit.</t>
  </si>
  <si>
    <t xml:space="preserve">Inovirani program za kontinuirano stimulisanje zapošljavanja i preduzetništva u Crnoj Gori/ Inovatete program for continu </t>
  </si>
  <si>
    <t>01-23/2</t>
  </si>
  <si>
    <t>31.12.2009.</t>
  </si>
  <si>
    <t>zapošljavanje/ Employment</t>
  </si>
  <si>
    <t>Fond za razvoj Crne Gore / Development Fund of Montenegro</t>
  </si>
  <si>
    <t>Program opštih uslovih finansijske podrške za 2008. godinu za mala i srednja preduzeća. / Program for financial support for Fond ror Development</t>
  </si>
  <si>
    <t>01-10/2</t>
  </si>
  <si>
    <t>15.04.2008.</t>
  </si>
  <si>
    <t>MinFin; MER / Ministry of Finance; Ministry of Economic Development</t>
  </si>
  <si>
    <t>Zakon o budžetu/Law on Budget</t>
  </si>
  <si>
    <t>Program realizacije investicija i obaveza ponuđača prema zaposlenima za preduzeća AD "Polimka" Berane / Program for realization investation and obligations of providers in regards workers in Anterprise "Polimka"</t>
  </si>
  <si>
    <t>01-27/2</t>
  </si>
  <si>
    <t>21.07.2008.</t>
  </si>
  <si>
    <t>Restruktuiranje/Restructuring</t>
  </si>
  <si>
    <t>Preduzetništvo/</t>
  </si>
  <si>
    <t>MSPT/Ministry of Maritime Affairs. Transportation and Telecommunication</t>
  </si>
  <si>
    <t>Zaključak Vlade/Government conclusion</t>
  </si>
  <si>
    <t xml:space="preserve">Pomoć Montenegro Airlines-u / Aid to Montenegro Airlines </t>
  </si>
  <si>
    <t>transport/transportation</t>
  </si>
  <si>
    <t>Avio saobraćaj/Air Transportation</t>
  </si>
  <si>
    <t>Opština Mojkovac / Mojkovac Municipality</t>
  </si>
  <si>
    <t>Odluka SO-e/ Decision of Municipality Goverment</t>
  </si>
  <si>
    <t>Pomoć javnom preduzeću / Aid to public company</t>
  </si>
  <si>
    <t>16.09.2008.</t>
  </si>
  <si>
    <t>ostale pomoći</t>
  </si>
  <si>
    <t>Zakon o kulturi / Law on culture</t>
  </si>
  <si>
    <t>Program Kulturno umjetničko stvaralaštvo/ Program of cultural  and artistic creation</t>
  </si>
  <si>
    <t>kultura/culture</t>
  </si>
  <si>
    <t>Pomoć procesu privatizacije preduzeća mlin "Muhamed Asović"/Aid in proces of privatisation of companu Muhamed Asovic</t>
  </si>
  <si>
    <t>Zaljučak Vlade/Govermen conclusion</t>
  </si>
  <si>
    <t>Predlog strategije restrukturiranja "Montenegro air lines"/ Proposal of restruction strategy for Montenegro Airlines</t>
  </si>
  <si>
    <t>Avio saobraćaj</t>
  </si>
  <si>
    <t>otpis poreza .akciza/tax write off</t>
  </si>
  <si>
    <t>Predlog za rješavanje tehnoloških viškova u "Jadranskom brodogradilištu"  Bijela / Proposal  of solving redundancy fo "Jadranskom brodogradilištu"  Bijela</t>
  </si>
  <si>
    <t>brogogradnja/shipbuilding</t>
  </si>
  <si>
    <t>otpis poreza /tax write off</t>
  </si>
  <si>
    <t xml:space="preserve">MSPT/ Agencija za prestrukturiranje privrede i strana ulaganja </t>
  </si>
  <si>
    <t>Predloga o načinu regulisanja  obaveza " Crnagora puta" AD Podgorica/ Proposal about regulation obli9gation of Crnegora Puta AD Podgorica</t>
  </si>
  <si>
    <t xml:space="preserve">Predloga za preuzimanje poreskog duga Opštine Berane  i javnih preduzeća za koja se sredstva obezbjeđuju iz Bužeta Opštine/ Proposal for writing off tax debts of Minicipality Berane  and public company  which </t>
  </si>
  <si>
    <t>ostale pomoći-horizontalne</t>
  </si>
  <si>
    <t>Zaključi Vlade/Govermen conclusion</t>
  </si>
  <si>
    <t>Predlog za umanjenje obaveza Elekroprivrede CG AD Nikšić po osnovu PDV za uvoz el.energije / Proposal for reduction  of obligation Elektroprivreda CG AD Nikšić for tax of import eletricity</t>
  </si>
  <si>
    <t>ostale pomoći-sektorske</t>
  </si>
  <si>
    <t>Zaključak Vlade/Govermen Conclusion</t>
  </si>
  <si>
    <t>Predlog za otpis poreza na lična primanja i doprinosa za zaposlene u KAP-u koji su nastali prije privatizacije/ Proposal of tax writing  off for salaries for enployers in KAP. which  came from period before prevatisation</t>
  </si>
  <si>
    <t>ostale pomoći- sektorske</t>
  </si>
  <si>
    <t>Zakon o mjerama za zaštitu  bankarskog sistema</t>
  </si>
  <si>
    <t>01--3/1</t>
  </si>
  <si>
    <t>09.02.2009.</t>
  </si>
  <si>
    <t>31.12.2009</t>
  </si>
  <si>
    <t>bankarski sistem</t>
  </si>
  <si>
    <t xml:space="preserve">garancija </t>
  </si>
  <si>
    <t>Stategija razvoja malih i srednjih preduzeća i Program državne podrške i pomoći malim i srednjim preduzećima za 2009. godinu</t>
  </si>
  <si>
    <t>01-10/1</t>
  </si>
  <si>
    <t>13.02.2009.</t>
  </si>
  <si>
    <t>01.12.2009.</t>
  </si>
  <si>
    <t>zapošljavanje</t>
  </si>
  <si>
    <t>SME</t>
  </si>
  <si>
    <t>kredit</t>
  </si>
  <si>
    <t>Grant šeme za refundaciju troškova</t>
  </si>
  <si>
    <t>Zakon o lokalnoj samoupravi, Satut opštine Bar,Odluka o organizaciji i načinu rada lokalne samouprave, Odluka o Budžetu Opštine Bar</t>
  </si>
  <si>
    <t xml:space="preserve">Program aktivnosti za stimulisanje preduzetništva u 2008. godini </t>
  </si>
  <si>
    <t>01-8/1</t>
  </si>
  <si>
    <t>31.12.2012.</t>
  </si>
  <si>
    <t xml:space="preserve"> mala i srednja preduzeća</t>
  </si>
  <si>
    <t>Zakon o Fondu za razvoj, Plan budžeta Fonda za razvoj, Statut fonda za razvoj</t>
  </si>
  <si>
    <t xml:space="preserve">Program opštih uslova finansiranja podrške Fonda za 2009. </t>
  </si>
  <si>
    <t>01-1871/1</t>
  </si>
  <si>
    <t>13.03.2009.</t>
  </si>
  <si>
    <t>mala i srednja preduzeća</t>
  </si>
  <si>
    <t>Zakon o Budžetu CG, Ugovor o prodaji akcija " Muhamed Asović"AD</t>
  </si>
  <si>
    <t>01-17/1</t>
  </si>
  <si>
    <t>28.04.2009.</t>
  </si>
  <si>
    <t>15.05.2009.</t>
  </si>
  <si>
    <t>Regionalna pomoć</t>
  </si>
  <si>
    <t>invidualna</t>
  </si>
  <si>
    <t xml:space="preserve">otpis poreza </t>
  </si>
  <si>
    <t>Zakon o budjetu CG, Predlog modela finansijskog restrukturiranja  Pobjede AD</t>
  </si>
  <si>
    <t>01-23/1; 01-43/2</t>
  </si>
  <si>
    <t>26.05.2009.; 11.06.2010.</t>
  </si>
  <si>
    <t xml:space="preserve"> Restruktuiranje</t>
  </si>
  <si>
    <t xml:space="preserve">garancija  </t>
  </si>
  <si>
    <t xml:space="preserve">dokapitalizacija </t>
  </si>
  <si>
    <t>Zakon o budžetu CG, Program restrukturiranja Primorka Bar</t>
  </si>
  <si>
    <t>01--24/1</t>
  </si>
  <si>
    <t>25.06.2009.</t>
  </si>
  <si>
    <t xml:space="preserve">Restruktuiranje </t>
  </si>
  <si>
    <t xml:space="preserve">odlaganje duga </t>
  </si>
  <si>
    <t>Zakon o budžetu CG</t>
  </si>
  <si>
    <t>01--21/1</t>
  </si>
  <si>
    <t>22.03.2010.</t>
  </si>
  <si>
    <t>datum regulisanja otpisa potraživanja</t>
  </si>
  <si>
    <t>Restrukturiranje</t>
  </si>
  <si>
    <t>garancija na kredit</t>
  </si>
  <si>
    <t xml:space="preserve"> Zakon o budžetu CG, Plan restrukturiranja preduzeća Javorak DOO Nikšić</t>
  </si>
  <si>
    <t>01--29/1</t>
  </si>
  <si>
    <t>03.07.2009.</t>
  </si>
  <si>
    <t>otpis poreza</t>
  </si>
  <si>
    <t>Zakon o budžetu</t>
  </si>
  <si>
    <t>01-61/1</t>
  </si>
  <si>
    <t>25.06.2010.</t>
  </si>
  <si>
    <t>Rastrukturiranja</t>
  </si>
  <si>
    <t>Invidualna</t>
  </si>
  <si>
    <t>garancija za kredit kod poslovne banke</t>
  </si>
  <si>
    <t>Zakon o budžetu CG, Plan restrukturiranja Radventa AD Nikšić</t>
  </si>
  <si>
    <t>01--28/1</t>
  </si>
  <si>
    <t>Zakon o budžetu CG, Finansijski model restrukturiranja KAP-a, Ugovor o cesiji između Montenegro Bonusa Cetinje, Vlade Crne Gore i KAP-a Podgorica, Ugovor o poravnjanju između KAP-a i Vlade CG</t>
  </si>
  <si>
    <t>01--35/1</t>
  </si>
  <si>
    <t>24.11.2009.</t>
  </si>
  <si>
    <t xml:space="preserve"> otpis poreza </t>
  </si>
  <si>
    <t xml:space="preserve"> subvencije</t>
  </si>
  <si>
    <t>31.12.20'13</t>
  </si>
  <si>
    <t>otpis carinskog duga</t>
  </si>
  <si>
    <t>otpis dospjelih poreza</t>
  </si>
  <si>
    <t>Zakon o budžetu CG, Finansijski model restrukturiranja Rudnika boksita AD Nikšić</t>
  </si>
  <si>
    <t>01--36/1</t>
  </si>
  <si>
    <t>Zakon o budžetu CG,  Finansijski model restrukturiranja Rudnika boksita AD Nikšić</t>
  </si>
  <si>
    <t>01--44/1</t>
  </si>
  <si>
    <t>23.12.2009.</t>
  </si>
  <si>
    <t>Zaštita životne sredine</t>
  </si>
  <si>
    <t>Brodogradnja</t>
  </si>
  <si>
    <t>garancija</t>
  </si>
  <si>
    <t>Zakon o budžetu,  Uredba o uslovima za odlaganje naplate poreskih i neporeskih potraživanja</t>
  </si>
  <si>
    <t>01--42/2</t>
  </si>
  <si>
    <t>22.12.2009.</t>
  </si>
  <si>
    <t>30.06.2010.</t>
  </si>
  <si>
    <t>Sanacija/spasavanje...</t>
  </si>
  <si>
    <t>poreski kredit</t>
  </si>
  <si>
    <t xml:space="preserve">Zakon o poljoprivredi i ruralnom razvoju. Zakon o budjetu CG    </t>
  </si>
  <si>
    <t>NN (po članu 73 SAA i po članu 1 stav 2 Zakona o kontroli državne pomoći)</t>
  </si>
  <si>
    <t>poljoprivreda</t>
  </si>
  <si>
    <t>sema</t>
  </si>
  <si>
    <t>subvencije</t>
  </si>
  <si>
    <t xml:space="preserve">Zakon o obezbjeđenju i usmjeravanju sredstava za podsticanje razvoja poljoprivrede, Statut Opštine        </t>
  </si>
  <si>
    <t>Naknada na ime premije</t>
  </si>
  <si>
    <t>subvencija</t>
  </si>
  <si>
    <t xml:space="preserve">Zakon o obezbjeđenju i usmjeravanju sredstava za podsticanje razvoja poljoprivrede,Akt Ministarstva poljoprivrede, šumarstva i vodoprivrede br.313/09-0501-53 e i Akt Predsjednika opštine Danilovgrad,br.03-031-27/2 </t>
  </si>
  <si>
    <t>Subvencija otkupa mlijeka primarnim poljoprivrednim proizvođačima</t>
  </si>
  <si>
    <t>Kultura</t>
  </si>
  <si>
    <t xml:space="preserve">Zaključak predsjednika Opštine i Odluka SO </t>
  </si>
  <si>
    <t>Pomoć preduzećima Opštine Mojkovac</t>
  </si>
  <si>
    <t xml:space="preserve">invidualna </t>
  </si>
  <si>
    <t xml:space="preserve"> Odluka SO</t>
  </si>
  <si>
    <t>Sredstva NVO sektoru</t>
  </si>
  <si>
    <t xml:space="preserve">Pomoć preduzećima </t>
  </si>
  <si>
    <t xml:space="preserve">iinvidualna </t>
  </si>
  <si>
    <t>Zakon o lokalnoj samoupravi</t>
  </si>
  <si>
    <t>Pomoć preduzećima</t>
  </si>
  <si>
    <t>01----5/1</t>
  </si>
  <si>
    <t>03.02.2010.</t>
  </si>
  <si>
    <t>Restukturiranje</t>
  </si>
  <si>
    <t>odlaganje poreza</t>
  </si>
  <si>
    <t>13.1.2002.</t>
  </si>
  <si>
    <t>08.03.2010.</t>
  </si>
  <si>
    <t xml:space="preserve">Odluka o davanju garancija za odobrene kredite, Odluka o Budžetu Opštine Bijelo Polje,Odluka o organizaciji i načinu rada lokalne samo uprave,Zakon o upravnom podstupku </t>
  </si>
  <si>
    <t>01-32/1</t>
  </si>
  <si>
    <t>19.04.2010</t>
  </si>
  <si>
    <t>Regionalnoi razvoj-POLJOPRIVREDA</t>
  </si>
  <si>
    <t>subvencija kamaptne stope korisnicima kredita u iznosu od 50%</t>
  </si>
  <si>
    <t>01-48/1</t>
  </si>
  <si>
    <t>07.06.2010</t>
  </si>
  <si>
    <t xml:space="preserve">Izmjene i dopune zakona o budžetu Crne Gore </t>
  </si>
  <si>
    <t>01-83/1</t>
  </si>
  <si>
    <t>07.09.2010.</t>
  </si>
  <si>
    <t>Restrukturiranje kroz stecaj</t>
  </si>
  <si>
    <t>turizam</t>
  </si>
  <si>
    <t>01-82/1</t>
  </si>
  <si>
    <t>do trajanja kreditnog zaduženja</t>
  </si>
  <si>
    <t>Zakon o budžetu ("Sl. list RCG 40/01, 44/01 i 71/05 i Sl. list CG 12/07 i 73/08)</t>
  </si>
  <si>
    <t>01-65/1</t>
  </si>
  <si>
    <t>od dana izdavanja garancija - trajanja kreditnog zaduženja</t>
  </si>
  <si>
    <t>individualna</t>
  </si>
  <si>
    <t>Zakon o budžetu ("Sl. list RCG 40/01, 44/01, 71/05 i Sl. CG 12/07, 73/08, 53/09, 46/10 i 49/10) čl. 38 i 39)</t>
  </si>
  <si>
    <t>17.11.2010.</t>
  </si>
  <si>
    <t>spašavanje</t>
  </si>
  <si>
    <t>garancija za kredit</t>
  </si>
  <si>
    <t>Zakon o budžetu CG za 2011. godinu ("Sl. list CG", br. 78/10)</t>
  </si>
  <si>
    <t>01-58/1</t>
  </si>
  <si>
    <t>jednokratno</t>
  </si>
  <si>
    <t>15.11.2010.</t>
  </si>
  <si>
    <t>otpis potraživanja</t>
  </si>
  <si>
    <t>Zakon of investiciono razvojnim fondu CG; Srednjoročni program rada IRF-a; Godišnji plan rada IRF-a; Instrumenti finansijske podrške IRF-a CG za 2010. godinu.</t>
  </si>
  <si>
    <t>01-99</t>
  </si>
  <si>
    <t>26.11.2010.</t>
  </si>
  <si>
    <t>kreditna podrška u skladu sa usvojenim uslovima</t>
  </si>
  <si>
    <t>MSP...stimulisanje razvoja MSP, osim izvoznih aktivnosti...podsticanje i ubrzavanje privrednog razvoja CG</t>
  </si>
  <si>
    <t>finansijski</t>
  </si>
  <si>
    <t>subvencija kamatnih stopa za zajmove</t>
  </si>
  <si>
    <t>garancije</t>
  </si>
  <si>
    <t>Izmjene i dopune zakona o budžetu Crne Gore ("Sl. list CG", br. 53/09), Zaključak Vlade Crne Gore 03-8545/2 od 08. novembra 2010. godine, Zaključak Vlade CG 03-10310 od 06. decembra 2010. godine</t>
  </si>
  <si>
    <t>01-109</t>
  </si>
  <si>
    <t>17.12.2010.</t>
  </si>
  <si>
    <t>podsticanje regionalnog razvoja</t>
  </si>
  <si>
    <t>subvencija/dokapitalizacija</t>
  </si>
  <si>
    <t>Zakon o budžetu CG ("sl. list CG", br. 53/09), Ugovor o koncesiji, Ugovor o prodaji akcija AD Marina Bar</t>
  </si>
  <si>
    <t>11-112/1</t>
  </si>
  <si>
    <t>29.12.2010.</t>
  </si>
  <si>
    <t>sprovođenje investicija iz Investicionog programa planirano je u roku od 5 godina</t>
  </si>
  <si>
    <t>reprogram poreskih potraživanja/otpis duga</t>
  </si>
  <si>
    <t>ostale pomoci</t>
  </si>
  <si>
    <t>Zakon o kulturi ("Sl. list CG", br. 49/08), Zakon o spomen-obilježjima čl. 31-32, Zakon o javnim radio-difuznim servisima CG ("Sl. list RCG", br. 79/08) čl. 17 i čl. 19, Zakon o sportu ("Sl. list RCG", br. 49/04) čl. 11 i Nacionalni program sporta tokom 2009. godine, Program razvoja kulture u opštinama na sjeveru CG (zaključak br. 03-8260 od 04.09.2008. godine), Program "Dekada Roma 2005 - 2015"</t>
  </si>
  <si>
    <t>kultura</t>
  </si>
  <si>
    <t>01-62/1</t>
  </si>
  <si>
    <t>od 01.01.2010 - 31.12.2010. godine</t>
  </si>
  <si>
    <r>
      <t xml:space="preserve">Program otklanjanja štetnih uticaja i zaštite </t>
    </r>
    <r>
      <rPr>
        <b/>
        <sz val="8"/>
        <rFont val="Calibri"/>
        <family val="2"/>
      </rPr>
      <t xml:space="preserve">bankarskog sektora </t>
    </r>
    <r>
      <rPr>
        <sz val="8"/>
        <rFont val="Calibri"/>
        <family val="2"/>
      </rPr>
      <t>od posledica svjecke ekonomske krize i očuvanje njegove sigurnosti i stabilnosti</t>
    </r>
  </si>
  <si>
    <r>
      <t xml:space="preserve">Program za državnu  pomoć </t>
    </r>
    <r>
      <rPr>
        <b/>
        <sz val="8"/>
        <rFont val="Calibri"/>
        <family val="2"/>
      </rPr>
      <t>malim i srednjim preduzećima</t>
    </r>
    <r>
      <rPr>
        <sz val="8"/>
        <rFont val="Calibri"/>
        <family val="2"/>
      </rPr>
      <t xml:space="preserve"> u 2009. godini</t>
    </r>
  </si>
  <si>
    <r>
      <t xml:space="preserve">Program pomoći </t>
    </r>
    <r>
      <rPr>
        <b/>
        <sz val="8"/>
        <rFont val="Calibri"/>
        <family val="2"/>
      </rPr>
      <t>"Nikšićkom mlinu "</t>
    </r>
    <r>
      <rPr>
        <sz val="8"/>
        <rFont val="Calibri"/>
        <family val="2"/>
      </rPr>
      <t>A D Nikšić</t>
    </r>
  </si>
  <si>
    <r>
      <t xml:space="preserve">Predlog modela finansijskog restrukturiranja  </t>
    </r>
    <r>
      <rPr>
        <b/>
        <sz val="8"/>
        <rFont val="Calibri"/>
        <family val="2"/>
      </rPr>
      <t>Pobjede AD</t>
    </r>
  </si>
  <si>
    <r>
      <t xml:space="preserve">Program restrukturiranja </t>
    </r>
    <r>
      <rPr>
        <b/>
        <sz val="8"/>
        <rFont val="Calibri"/>
        <family val="2"/>
      </rPr>
      <t>Primorka Bar</t>
    </r>
  </si>
  <si>
    <r>
      <t xml:space="preserve">Restrukturiranje kompanije </t>
    </r>
    <r>
      <rPr>
        <b/>
        <sz val="10"/>
        <rFont val="Calibri"/>
        <family val="2"/>
      </rPr>
      <t>Primorka Bar</t>
    </r>
  </si>
  <si>
    <r>
      <t xml:space="preserve">Plan restrukturiranja preduzeća </t>
    </r>
    <r>
      <rPr>
        <b/>
        <sz val="8"/>
        <rFont val="Calibri"/>
        <family val="2"/>
      </rPr>
      <t>Javorak DOO Nikšić</t>
    </r>
  </si>
  <si>
    <r>
      <t xml:space="preserve">Dopuna Programa restrukturiranja za preduzeće </t>
    </r>
    <r>
      <rPr>
        <b/>
        <sz val="10"/>
        <rFont val="Calibri"/>
        <family val="2"/>
      </rPr>
      <t>DOO "Javorak" Nikšić</t>
    </r>
  </si>
  <si>
    <r>
      <t xml:space="preserve">Plan restrukturiranja </t>
    </r>
    <r>
      <rPr>
        <b/>
        <sz val="8"/>
        <rFont val="Calibri"/>
        <family val="2"/>
      </rPr>
      <t>Radventa AD Nikšić</t>
    </r>
  </si>
  <si>
    <r>
      <t xml:space="preserve">Finansijski model restrukturiranja  </t>
    </r>
    <r>
      <rPr>
        <b/>
        <sz val="8"/>
        <rFont val="Calibri"/>
        <family val="2"/>
      </rPr>
      <t>Kombinata aluminijuma Podgorica</t>
    </r>
  </si>
  <si>
    <r>
      <t xml:space="preserve"> Finansijski model restrukturiranja </t>
    </r>
    <r>
      <rPr>
        <b/>
        <sz val="8"/>
        <rFont val="Calibri"/>
        <family val="2"/>
      </rPr>
      <t>Rudnika boksita AD Nikšić</t>
    </r>
  </si>
  <si>
    <r>
      <t xml:space="preserve">Davanje garancije u svrhu kreditnog zaduženja </t>
    </r>
    <r>
      <rPr>
        <b/>
        <sz val="8"/>
        <rFont val="Calibri"/>
        <family val="2"/>
      </rPr>
      <t xml:space="preserve">Jadranskog brodogradilišta </t>
    </r>
    <r>
      <rPr>
        <sz val="8"/>
        <rFont val="Calibri"/>
        <family val="2"/>
      </rPr>
      <t xml:space="preserve">a.d. Bijela kod crnogorskih poslovnih banaka </t>
    </r>
  </si>
  <si>
    <r>
      <t xml:space="preserve">Plana spašavanja preduzeća </t>
    </r>
    <r>
      <rPr>
        <b/>
        <sz val="8"/>
        <rFont val="Calibri"/>
        <family val="2"/>
      </rPr>
      <t>„Duvanski kombinat“ AD Podgorica</t>
    </r>
    <r>
      <rPr>
        <sz val="8"/>
        <rFont val="Calibri"/>
        <family val="2"/>
      </rPr>
      <t xml:space="preserve">      </t>
    </r>
  </si>
  <si>
    <r>
      <t xml:space="preserve">Plan upotrebe sredstava za podsticanje razvoja </t>
    </r>
    <r>
      <rPr>
        <b/>
        <sz val="8"/>
        <rFont val="Calibri"/>
        <family val="2"/>
      </rPr>
      <t>poljoprivrede</t>
    </r>
  </si>
  <si>
    <r>
      <t xml:space="preserve">Plan restrukturiranja </t>
    </r>
    <r>
      <rPr>
        <b/>
        <sz val="10"/>
        <rFont val="Calibri"/>
        <family val="2"/>
      </rPr>
      <t>Željezare AD Nikšić</t>
    </r>
  </si>
  <si>
    <r>
      <t xml:space="preserve">Program popravke objekata kompleksa Ada Bojana nastalih na osnovu šteta od elementarnih nepogoda u januaru 2010. godine za HTP  </t>
    </r>
    <r>
      <rPr>
        <b/>
        <sz val="10"/>
        <rFont val="Calibri"/>
        <family val="2"/>
      </rPr>
      <t>“Ulcinjska rivijera” Ulcinj.</t>
    </r>
  </si>
  <si>
    <r>
      <t xml:space="preserve">Plan restrukturiranja </t>
    </r>
    <r>
      <rPr>
        <b/>
        <sz val="10"/>
        <rFont val="Calibri"/>
        <family val="2"/>
      </rPr>
      <t>"Lipa" doo Cetinje</t>
    </r>
  </si>
  <si>
    <r>
      <t xml:space="preserve">Plan lične uprave u stečaju </t>
    </r>
    <r>
      <rPr>
        <b/>
        <sz val="10"/>
        <rFont val="Calibri"/>
        <family val="2"/>
      </rPr>
      <t>HTP "Onogošt" AD Nikšić</t>
    </r>
  </si>
  <si>
    <r>
      <t xml:space="preserve">Plan restrukturiranja </t>
    </r>
    <r>
      <rPr>
        <b/>
        <sz val="10"/>
        <rFont val="Calibri"/>
        <family val="2"/>
      </rPr>
      <t>FEP-a (Fabrike Elektroda PIVA) Plužine</t>
    </r>
  </si>
  <si>
    <r>
      <rPr>
        <b/>
        <sz val="10"/>
        <rFont val="Calibri"/>
        <family val="2"/>
      </rPr>
      <t>Pretvaranje obaveza u akcij</t>
    </r>
    <r>
      <rPr>
        <sz val="10"/>
        <rFont val="Calibri"/>
        <family val="2"/>
      </rPr>
      <t>ski kapital</t>
    </r>
  </si>
  <si>
    <r>
      <t xml:space="preserve">Plan restrukturiranja </t>
    </r>
    <r>
      <rPr>
        <b/>
        <sz val="10"/>
        <rFont val="Calibri"/>
        <family val="2"/>
      </rPr>
      <t>Fabrike elektroda PIVA AD</t>
    </r>
    <r>
      <rPr>
        <sz val="10"/>
        <rFont val="Calibri"/>
        <family val="2"/>
      </rPr>
      <t xml:space="preserve"> Plužine</t>
    </r>
  </si>
  <si>
    <r>
      <t xml:space="preserve">Plan spašavanja društva </t>
    </r>
    <r>
      <rPr>
        <b/>
        <sz val="10"/>
        <rFont val="Calibri"/>
        <family val="2"/>
      </rPr>
      <t>AD "Lenka" Bijelo Polje</t>
    </r>
  </si>
  <si>
    <r>
      <t xml:space="preserve">Plan restrukturiranja društva </t>
    </r>
    <r>
      <rPr>
        <b/>
        <sz val="10"/>
        <rFont val="Calibri"/>
        <family val="2"/>
      </rPr>
      <t>A.D. "Lenka" Bijelo Polje</t>
    </r>
  </si>
  <si>
    <r>
      <t xml:space="preserve">Investicioni program preduzeća </t>
    </r>
    <r>
      <rPr>
        <b/>
        <sz val="10"/>
        <rFont val="Calibri"/>
        <family val="2"/>
      </rPr>
      <t>"Vektra Boka" AD Herceg Novi</t>
    </r>
  </si>
  <si>
    <r>
      <t xml:space="preserve">Srednjoročni program rada IRF-a i Instrumenti finansijske podrške </t>
    </r>
    <r>
      <rPr>
        <b/>
        <sz val="10"/>
        <rFont val="Calibri"/>
        <family val="2"/>
      </rPr>
      <t>IRF CG AD</t>
    </r>
  </si>
  <si>
    <r>
      <t xml:space="preserve">Biznis plan </t>
    </r>
    <r>
      <rPr>
        <b/>
        <sz val="10"/>
        <rFont val="Calibri"/>
        <family val="2"/>
      </rPr>
      <t>AD Kontejnerski terminal i generalni tereti Bar</t>
    </r>
  </si>
  <si>
    <r>
      <t xml:space="preserve">Investicioni plan </t>
    </r>
    <r>
      <rPr>
        <b/>
        <sz val="10"/>
        <rFont val="Calibri"/>
        <family val="2"/>
      </rPr>
      <t>AD Marina Bar</t>
    </r>
  </si>
  <si>
    <r>
      <t xml:space="preserve">Dodijeljena a naknadno prijavljena državna pomoć po </t>
    </r>
    <r>
      <rPr>
        <b/>
        <sz val="10"/>
        <rFont val="Calibri"/>
        <family val="2"/>
      </rPr>
      <t>Programu Ministarstva kulture</t>
    </r>
    <r>
      <rPr>
        <sz val="10"/>
        <rFont val="Calibri"/>
        <family val="2"/>
      </rPr>
      <t>, sporta i medija za 2010. godinu</t>
    </r>
  </si>
  <si>
    <t>01-96/1</t>
  </si>
  <si>
    <t>95/1</t>
  </si>
  <si>
    <t>Odluka donesena na osnovu čl. 57 Zakona o lokalnoj samoupravi i čl. 87. Statuta Prijestonice Cetinje ("Sl. list CG" - opštinski propisi br. 19/09 i 37/10)</t>
  </si>
  <si>
    <t>Za pomoć u realizaciji sportskih aktivnosti i kulturnih dešavanja</t>
  </si>
  <si>
    <r>
      <t xml:space="preserve">Kreditna podrška razvoju malih i srednjih preduzeća - </t>
    </r>
    <r>
      <rPr>
        <b/>
        <sz val="10"/>
        <rFont val="Calibri"/>
        <family val="2"/>
      </rPr>
      <t xml:space="preserve">Bijelo Polje - </t>
    </r>
    <r>
      <rPr>
        <sz val="10"/>
        <rFont val="Calibri"/>
        <family val="2"/>
      </rPr>
      <t>Program kreditne podrške razvoju turizma i preduzetništva 2009 - 2014.god.</t>
    </r>
  </si>
  <si>
    <t>Garancija za kredit Fudbalskom klubu "Lovćen" Cetinje i Rukometnom klubu "Lovćen" Cetinje</t>
  </si>
  <si>
    <t>MSPT / Ministry of Transport, Maritime Affairs and Telecomunications</t>
  </si>
  <si>
    <t>MF / Ministry of Finance</t>
  </si>
  <si>
    <t>Opština Bar / Bar Municipality</t>
  </si>
  <si>
    <t>Fond za razvoj / Development Fond</t>
  </si>
  <si>
    <t>MPŠV / Ministry of Agriculture. Forestry and Water Management</t>
  </si>
  <si>
    <t>MKSM (Ministarstvo kulture) /Ministry of Culture, Sport and Media</t>
  </si>
  <si>
    <t>ME / Ministry of Economy</t>
  </si>
  <si>
    <t>Opština Rožaje / Rožaje Municipality</t>
  </si>
  <si>
    <r>
      <t xml:space="preserve">Opština </t>
    </r>
    <r>
      <rPr>
        <b/>
        <sz val="8"/>
        <rFont val="Calibri"/>
        <family val="2"/>
      </rPr>
      <t>Danilovgrad / Municipality of Danilovgrad</t>
    </r>
  </si>
  <si>
    <t>Opština Kotor / Kotor Municipality</t>
  </si>
  <si>
    <t>Opština Cetinje / Cetinje Municipality</t>
  </si>
  <si>
    <r>
      <t xml:space="preserve">Opština </t>
    </r>
    <r>
      <rPr>
        <b/>
        <sz val="10"/>
        <rFont val="Calibri"/>
        <family val="2"/>
      </rPr>
      <t>Bijelo Polje / Bijelo Polje Municipality</t>
    </r>
  </si>
  <si>
    <t>MT / Ministry of Sustainable Development and Tourism</t>
  </si>
  <si>
    <t>MUPZZS / Ministry 
for Spatial Planning and Environment</t>
  </si>
  <si>
    <t>IRF / Investment and Development Fund of Montenegro</t>
  </si>
  <si>
    <t>Ministarstvo kulture / Ministry of Culture</t>
  </si>
  <si>
    <t xml:space="preserve">Tip pomoći/Type of State aid </t>
  </si>
  <si>
    <t>Vrsta pomoći/Form of State aid</t>
  </si>
  <si>
    <t>Ministarstvo ekonomije/Ministry of Economy</t>
  </si>
  <si>
    <t>Plan restrukturiranja preduzeća Bega Press-a u stečaju</t>
  </si>
  <si>
    <t>Ministarstvo kulture/ Ministry of Culture</t>
  </si>
  <si>
    <t>Program pomoći emiterima/elektronim medijima</t>
  </si>
  <si>
    <t>01-5/1</t>
  </si>
  <si>
    <t>01-19/1</t>
  </si>
  <si>
    <t>Godisnji plan rada IRF-a CG AD za 2011. godinu</t>
  </si>
  <si>
    <t>01-22/1</t>
  </si>
  <si>
    <t>MSP</t>
  </si>
  <si>
    <t>Ministarstvo saobraćaja i pomorstva/Ministry of transport and maritime</t>
  </si>
  <si>
    <t>IRF/Investment Development Fund</t>
  </si>
  <si>
    <t>Izdavanje garancije Kompaniji Montenegro-airlines PG</t>
  </si>
  <si>
    <t>01-21/1</t>
  </si>
  <si>
    <t>Saobraćaj</t>
  </si>
  <si>
    <t>Program Ministarstva kulture za 2009. godinu</t>
  </si>
  <si>
    <t>01-63/1</t>
  </si>
  <si>
    <t>Program Ministarstvo kulture za 2011. godinu</t>
  </si>
  <si>
    <t>ZZZ</t>
  </si>
  <si>
    <t>Program subvencionisanja zapošljavanja mladih za 2011. godinu</t>
  </si>
  <si>
    <t>Zapošljavanje</t>
  </si>
  <si>
    <t>Opština Pljevlja</t>
  </si>
  <si>
    <t>Koha Javore - Pobjeda</t>
  </si>
  <si>
    <t>otpis duga Montenegro Airlines-u</t>
  </si>
  <si>
    <t>otpis duga</t>
  </si>
  <si>
    <t>kredit/dokapitalizacija</t>
  </si>
  <si>
    <t>Plan restrukturiranja preduzeća Bega Press – stečaju, Izmjene i dopune zakona o budžetu Crne Gore (»Službeni list Crne Gore«, broj 53/09)</t>
  </si>
  <si>
    <t>Pomoć se dodjeljuje jednokratno</t>
  </si>
  <si>
    <t>3 godine</t>
  </si>
  <si>
    <t>regionalna pomoć</t>
  </si>
  <si>
    <t>Izmjene i dopune Zakona o budžetu (»Sl. list CG«, br. 53/09), Zakon o budžetu Crne Gore za 2011. godinu (»Sl. list CG«, br. 78/10), Program pomoći emiterima/elektronskim medijima</t>
  </si>
  <si>
    <t>subvencije dugova</t>
  </si>
  <si>
    <t>Zakon o Investiciono razvojnom fondu Crne Gore („Sl. list Crne Gore“, broj 88/09), Godišnji plan rada IRF-a za 2011.godinu</t>
  </si>
  <si>
    <t>krediti, garancije i faktoring</t>
  </si>
  <si>
    <t>Program državne pomoći Ministarstva kulture sporta i medija za 2011. godinu
Zakon o kulturi („Sl. list CG“, broj 49/08)
Zakonu o spomen-obilježjima („Sl. list CG“, broj 40/08)
Program „Dekada Roma 2005-2015“,
Zakon o javnim radio-difuznim servisima Crne Gore („Sl. list RCG“, broj 79/08)
Program razvoja kulture u opštinama na sjeveru Crne Gore (zaključak Vlade Crne Gore
broj 03-8260 od 4.09.2008. godine)</t>
  </si>
  <si>
    <t>Program traje od 01.01.2011. godine do 31.12.2011. godine.</t>
  </si>
  <si>
    <t>Zakonu o zapošljavanju i ostvarivanju prava iz osiguranja od nezaposlenosti (“Sl. list CG”, broj 14/10), Nacionalnom strategijom zapošljavanja i razvoja ljudskih resursa 2007-2011.godina, Nacionalni akcioni plan zapošljavanja 2010-2011.godina</t>
  </si>
  <si>
    <t>Program će se realizovati u periodu maj-septembar 2011., s tim što bi se stimulacija odnosila na zapošljavanje mladih, ostvareno u periodu 01.06.2011.do 30.09.2011.godine</t>
  </si>
  <si>
    <t>Ministarstvo nauke</t>
  </si>
  <si>
    <t>Sufinansiranje nacionalnih naučnoistraživačkih projekata</t>
  </si>
  <si>
    <t>Zaključak Vlade, akt broj 03-7379 od 28. jula 2011.godine</t>
  </si>
  <si>
    <t>Budžet opštine Pljevlja za 2011. godinu klasifikacije 072/0421-4171 ("Sl. list CG" opštinski propisi br. 14/11), Zakon o poljoprivredi i ruralnom razvoju, Statut opštine Pljevlja</t>
  </si>
  <si>
    <t>Program o uslovima, načinu i dinamici sprovođenja mjera agrarne politike za 2011. godinu</t>
  </si>
  <si>
    <t>šeme</t>
  </si>
  <si>
    <t>saobraćaj</t>
  </si>
  <si>
    <t>Zaključak Vlade Crne Gore broj 01-10238/2 od 20.10.2011. godine</t>
  </si>
  <si>
    <t>Plan restrukturiranja kompanije Montenegro Airlines A.D. Podgorica; Zakon o budžetu ("Sl. list RCG", br. 40/01, 44/01, 28/04, 71/05, "Sl. list Crne Gore", br. 12/07 od 14.12.2007, 73/08 od 02.12.2008, 53/09 od 07.08.2009, 46/10 od 06.08.2010, 49/10 od 13.08.2010)</t>
  </si>
  <si>
    <t>IRF</t>
  </si>
  <si>
    <t>Godisnji plan rada IRF-a CG AD za 2012. godinu</t>
  </si>
  <si>
    <t>01-14/1</t>
  </si>
  <si>
    <t>01-31/1</t>
  </si>
  <si>
    <t>01-30/1</t>
  </si>
  <si>
    <t>01-36/1</t>
  </si>
  <si>
    <t>Plan restrukturiranja ICM-a Niksic</t>
  </si>
  <si>
    <t>01-90/1</t>
  </si>
  <si>
    <t>Program obnove voznog parka crnogorskih prevoznika ekološki naprednijim vozilima</t>
  </si>
  <si>
    <t>01-104/1</t>
  </si>
  <si>
    <t>Program podsticanja razvoja konkuretnosti preduzetnika, mikro, malih i srednjih preduzeća u Sjevernom regionu CG i manje razvijenim opštinama</t>
  </si>
  <si>
    <t>01-9/1</t>
  </si>
  <si>
    <t>Program drzavne pomoci Ministarstva kulture za 2012. godinu</t>
  </si>
  <si>
    <t>01-9/1, 01-14/2</t>
  </si>
  <si>
    <t>EX OFFICIO - Usklađivanje Pravilnika o uslovima za odobravanje i način korišćenja sredstava iz budžeta Crne Gore za programe od opšteg interesa - nacionalnih i međunarodnih naučno-istraživačkih projekata i uslovima koje trebaju da ispunjavaju rukovodioci projekata, kao i istraživači angažovani u istraživačkom timu</t>
  </si>
  <si>
    <t>01-25/1</t>
  </si>
  <si>
    <t>01-64/1, 01-64/2</t>
  </si>
  <si>
    <t>27.5.2011, 18.05.2012</t>
  </si>
  <si>
    <t>Subvencionirano zapošljavanje mladih na sezonskim poslovima - 2012</t>
  </si>
  <si>
    <t>Projekat Radna praksa za visokoškolce</t>
  </si>
  <si>
    <t>Direkcija za mala i srednja preduzeća</t>
  </si>
  <si>
    <t>Program drzavne pomoći malim i srednjim preduzećima za 2012. godinu - Finansijska pomoć razvoju konkurentnih i inovativnih malih i srednjih preduzeća kroz projekat "Vaučerske šeme"</t>
  </si>
  <si>
    <t>KKDP - Ministarstvo ekonomije</t>
  </si>
  <si>
    <t>KKDP - Ministarstvo nauke</t>
  </si>
  <si>
    <t>EX OFFICIO - KAP - Povracaj neusklađene dodijeljene državne pomoći i obustava eventualne dalje dodjele</t>
  </si>
  <si>
    <t>01-33/1</t>
  </si>
  <si>
    <t>Program restrukturiranja Montenegro Airlines-a</t>
  </si>
  <si>
    <t>01-10/1, 01-10/2</t>
  </si>
  <si>
    <t>17.2.2012, 14.09.2012</t>
  </si>
  <si>
    <t>Program podsticanja razvoja klastera u Sjevernom regionu i manje razvijenim opštinama Crne Gore za 2012-2016</t>
  </si>
  <si>
    <t>Godisnji plan rada Investicionog-razvojnog fonda za 2013. godinu</t>
  </si>
  <si>
    <t>Projekat izdavanja garancija za kreditno zaduživanje Crnogorskog elektroprenosnog sistema AD Podgorica</t>
  </si>
  <si>
    <t>Program državne pomoći Ministarstva kulture za 2013. godinu</t>
  </si>
  <si>
    <t>Plan restrukturiranja Montavar Metalac doo Nikšić</t>
  </si>
  <si>
    <t>Subvencionisano zapošljavanje mladih na sezonskim poslovima - 2013</t>
  </si>
  <si>
    <t>01-29/1</t>
  </si>
  <si>
    <t>Ministarstvo održivog razvoja i turizma</t>
  </si>
  <si>
    <t>Investicioni plan AD Ski Resort Kolašin 1450</t>
  </si>
  <si>
    <t>Program aktivnosti na stimulisanju preduzetništva u 2013. godini</t>
  </si>
  <si>
    <t>01-8/2</t>
  </si>
  <si>
    <t>01-56/1</t>
  </si>
  <si>
    <t>01-66/1</t>
  </si>
  <si>
    <t>Godisnji plan rada Investiciono razvojnog fonda Crne Gore AD za 2014 godinu</t>
  </si>
  <si>
    <t>01-74/1</t>
  </si>
  <si>
    <t>Pomorski muzej Kotor, Pobjeda i RTCG</t>
  </si>
  <si>
    <t>Zaključak Vlade Crne Gore broj 06-2287/6 od 27.12.2012, Zaključak Vlade Crne Gore broj 06-1674/3 od 26.07.2012. godine, Zaključak Vlade Crne Gore broj 06-1425/3 od 28.06.2012. godine</t>
  </si>
  <si>
    <t>Sufinansiranje nacionalnih naučnoistraživačkih projekata; Sufinansiranje troškova realizacije za istraživanja na EUREKA projektima: ELDORO -kompanije ,,MG SOFT" i WINEREST kompanije ,,13Jul" Plantaze</t>
  </si>
  <si>
    <t xml:space="preserve">Isplata otpremnina za 13 zaposlenih u RTCG; Transparentni i nezavisni model finansiranja novinarskog samoregulatornog tijela u cilju stvaranja osnovnih uslova za rad i funskcionisanje </t>
  </si>
  <si>
    <t>Opština Kotor</t>
  </si>
  <si>
    <t>za realizaciju programskih sadržaja lokalnih radio emitera</t>
  </si>
  <si>
    <t>Otplata duga RTCG</t>
  </si>
  <si>
    <t xml:space="preserve">  
Program aktivnosti na stimulisanju preduzetništva u 2014 godini</t>
  </si>
  <si>
    <t xml:space="preserve">Opština Kolašin/Municipality of Kolašin </t>
  </si>
  <si>
    <t>Subvencionisano zapošljavanje mladih na sezonskim poslovima - 2014</t>
  </si>
  <si>
    <t xml:space="preserve">  
Program povećanja regionalne i lokalne konkurentnosti 2014-2016</t>
  </si>
  <si>
    <t>Investicioni plan Gintasmont AD</t>
  </si>
  <si>
    <t>Program državne pomoći Ministarstva kulture za 2014. godinu</t>
  </si>
  <si>
    <t>Zaključak Vlade CG br. 08-401/2 od 20.02.2014.</t>
  </si>
  <si>
    <t>Zaključak Vlade CG 08-2707/2 OD 21.11.2014.</t>
  </si>
  <si>
    <t>Finansiranje nedjeljnika na albanskom jeziku Koha Javore</t>
  </si>
  <si>
    <t>Obilježavanje jubileja Radio i televizije Crne Gore</t>
  </si>
  <si>
    <t xml:space="preserve">Subvencija </t>
  </si>
  <si>
    <t>Odluka Skupštine Opštine Kolašin o oslobađanju obaveza po osnovu poreza na nepokretnosti za 2014. godinu (01/810)</t>
  </si>
  <si>
    <t>01-40/1</t>
  </si>
  <si>
    <t>01-15/1</t>
  </si>
  <si>
    <t>Stimulisanje preduzetništva</t>
  </si>
  <si>
    <t>u 2014. godini</t>
  </si>
  <si>
    <t>Regionalni razvoj</t>
  </si>
  <si>
    <t>period 2014-2016</t>
  </si>
  <si>
    <t>reprogram poreskih obaveza</t>
  </si>
  <si>
    <t>Razvoj kulture</t>
  </si>
  <si>
    <t>oslobađanje od poreza na nepokretnost</t>
  </si>
  <si>
    <t>Dodjela subvencija na osnovu Zakona o prof.reh.i zap. lica sa invaliditetom</t>
  </si>
  <si>
    <t>Godisnji plan rada Investiciono razvojnog fonda Crne Gore AD za 2013 godinu</t>
  </si>
  <si>
    <t>01-86/1</t>
  </si>
  <si>
    <t>Ministarstvo finansija/Ministry of finance</t>
  </si>
  <si>
    <t xml:space="preserve">Zaključak Vlade/Govermen conclusion br./no. 03-11300 </t>
  </si>
  <si>
    <t>Podsticaj razvoja poljoprivrede; Podsticaj razvoja privrede</t>
  </si>
  <si>
    <t>jednokratno; 12 mjeseci</t>
  </si>
  <si>
    <t>regionalni razvoj</t>
  </si>
  <si>
    <t>poljoprivreda, MSP</t>
  </si>
  <si>
    <t>Agencija za elektronske medije</t>
  </si>
  <si>
    <t>Kultura i informisanje</t>
  </si>
  <si>
    <t>Investicioni plan razvoja Rudnika mrkog uglja Berane</t>
  </si>
  <si>
    <t>otpis duga; reprogram duga; subvencija</t>
  </si>
  <si>
    <t>Opština Bijelo Polje / Bijelo Polje Municipality</t>
  </si>
  <si>
    <t>Odluka o olakšicama za privredna društva i preduzetnike  koji posluju u okviru biz-nis zona "Nedakusi" ,"Cerovo", "Vraneška dolina" i "Bistrička dolina" (Sl.list CG -Opštinski propisi, br.28/15)</t>
  </si>
  <si>
    <t>Oslobadjanje od pla-ćanja nak-nade za oprema-nje gradj-evinskog zemljišta u iznosu od 7.000,00 eura  po novootvorenom radnom mjestu</t>
  </si>
  <si>
    <t>Oslobadjanje od plaćanja lokalne komunalne takse u iznosu od 50% za korišćenje na javnim površinam  za postavljanje ljetnjih bašti</t>
  </si>
  <si>
    <t>Odluka o oslobadjanju plaćanja obaveza u iznosu  od 50% utvrdj-ene lokalne komun-alne takse za korišće-nje na javnim površ-inama za postavljanje ljetnjih bašti za 2015 ("Sl.list CG"-Opštinski propisi, br.44/15</t>
  </si>
  <si>
    <t>Program stimulisanja poljoprivrede i preduzetništva u 2015. godini</t>
  </si>
  <si>
    <t>poljoprivreda; preduzetništvo</t>
  </si>
  <si>
    <t>Program državne pomoći Ministarstva kulture za 2015. godinu</t>
  </si>
  <si>
    <t>Godisnji plan rada Investicionog-razvojnog fonda za 2015. godinu</t>
  </si>
  <si>
    <t>Program osposobljavanja za samostalan rad u 2015. godini</t>
  </si>
  <si>
    <t>Program osposobljavanja za rad kod poslodavca</t>
  </si>
  <si>
    <t>Odluka o preuzimanju osnivačkih prava i udjela o osnivačkom kapitalu DOO Centar za razvoj Durmitora  ("Sl list CG" br. 36/13)</t>
  </si>
  <si>
    <t>Ministarstvo ekonomije</t>
  </si>
  <si>
    <t>Plan restruktukturiranja društva Mermer AD Danilovgrad</t>
  </si>
  <si>
    <t>regionalne pomoći</t>
  </si>
  <si>
    <t>odlaganje poreza i doprinosa</t>
  </si>
  <si>
    <t>29089,65</t>
  </si>
  <si>
    <t>odlaganje plaćanja koncesionog duga</t>
  </si>
  <si>
    <t>11651,73</t>
  </si>
  <si>
    <t>MORT</t>
  </si>
  <si>
    <t xml:space="preserve">Program subvencionisanja
kamatne stope na kredite odobrene privrednim društvima i preduzetnicima iz oblasti turizma i
ugostiteljstva </t>
  </si>
  <si>
    <t>07.10.2016.</t>
  </si>
  <si>
    <t>subvencionisanje kamatne stope</t>
  </si>
  <si>
    <t>Skupština CG</t>
  </si>
  <si>
    <t>Godisnji plan rada Investicionog-razvojnog fonda za 2016. godinu</t>
  </si>
  <si>
    <t>Program državne pomoći Ministarstva kulture za 2016. godinu</t>
  </si>
  <si>
    <t>subvencija kamatnih stopa na zajmove</t>
  </si>
  <si>
    <t>Program stimulisanja poljoprivrede i preduzetništva u 2016. godini</t>
  </si>
  <si>
    <t>20.05.2016.</t>
  </si>
  <si>
    <t>31.12.2016.</t>
  </si>
  <si>
    <t>u 2016.godini</t>
  </si>
  <si>
    <t>MRSS</t>
  </si>
  <si>
    <t>u 2016. godini</t>
  </si>
  <si>
    <t>07.12.2015.</t>
  </si>
  <si>
    <t>Predlog Uredbe o subvencijama za zapošljavanje određenih kategorija nezaposlenih lica</t>
  </si>
  <si>
    <t>Odluka SO</t>
  </si>
  <si>
    <t>Pomoć poljoprivredi</t>
  </si>
  <si>
    <t>04.07.2016.</t>
  </si>
  <si>
    <t>Pilot program podrške za modernizaciju industrije</t>
  </si>
  <si>
    <t>02.06.2015.</t>
  </si>
  <si>
    <t>Subvencije</t>
  </si>
  <si>
    <t>Program za unaprjeđenje inovativnosti u malim i srednjim preduzećima za 2016. godinu-Projekat finansijske podrške MSP iz sektora preređivacke industrije</t>
  </si>
  <si>
    <t>Strategija razvoja prerađivačke industrije 2014-2018; - Strategija regionalnog razvoja 2014-2020; -Strategija podsticanja konkurentnosti na mikro nivou 2011-2015 -Strategija naučnoistraživačke djelatnosti 2008-2016 i Izmjene Strategije naučno istraživačke djelatnosti</t>
  </si>
  <si>
    <t>2012-2016</t>
  </si>
  <si>
    <t>Uredba o podsticanju direktnih investicija  ("Sl. list CG", br. 8/15,)Uredba o podsticanju direktnih investicija  ("Sl. list CG", br. 8/15).</t>
  </si>
  <si>
    <t xml:space="preserve">Uredba o subvencijama za zapošljavanje određenih kategorija nezaposlenih lica </t>
  </si>
  <si>
    <t>Zakon o budžetu za 2016. godinu</t>
  </si>
  <si>
    <t xml:space="preserve">saobraćaj </t>
  </si>
  <si>
    <t>Pomoć preduzeću AD "Željeznički prevoz"  za potrebe otplate međunarodnog kredita</t>
  </si>
  <si>
    <t>Zakon o bezbjednosti saobraćaja na putevima („Sl. list CG“, br. 33/12 i 58/14).</t>
  </si>
  <si>
    <t>Strategija razvoja prerađivačke industrije 2014 – 2018. godine; • Strategija regionalnog razvoja Crne Gore 2014 - 2020. godine; • Nacrt Industrijske politike Crne Gore 2016 – 2020. godine.</t>
  </si>
  <si>
    <t>Zakon o Investiciono razvojnom fondu Crne Gore („Sl. list CG“, br. 88/09 i 40/10); - Srednjoročni program rada IRF-a; - Godišnji plan rada IRF-a za 2017.godinu.</t>
  </si>
  <si>
    <t>12.12.2016.</t>
  </si>
  <si>
    <t>11.03.2016.</t>
  </si>
  <si>
    <t>Zakon o budžetu i fiskalnoj odgovornosti, član 12 („Sl. list Crne Gore“, br. 20/14);  Investicioni plan razvoja preduzeća AD Mermer</t>
  </si>
  <si>
    <t xml:space="preserve">Odluka o Budžetu Glavnog grada Podgorice za 2016. godinu („Sl.list CG – opštinski propisi“ broj 049/15)  Odluka o organizaciji i načinu rada uprave Glavnog grada („Sl.list CG – opštinski propisi“ broj 19/13) </t>
  </si>
  <si>
    <t>01-37/1</t>
  </si>
  <si>
    <t>01-60/1</t>
  </si>
  <si>
    <t>01-80/1</t>
  </si>
  <si>
    <t>Program osposobljavanja za samostalan rad u 2016. godini</t>
  </si>
  <si>
    <t>15.03.2016.</t>
  </si>
  <si>
    <t>01///13</t>
  </si>
  <si>
    <t>u toku 2016.godine</t>
  </si>
  <si>
    <t>01//16</t>
  </si>
  <si>
    <t>Program osposobljavanja za rad kod poslodavca u 2016. godini</t>
  </si>
  <si>
    <t xml:space="preserve">Programu
stimulisanja sezonskog zapošljavanja – “Mladi u zimskom turizmu”, </t>
  </si>
  <si>
    <t>Zakon o zapošljavanju i ostvarivanju prava iz osiguranja od nezaposlenosti (“Službeni list” Crne Gore br. 14/10), - Nacionalna strategija zapošljavanja i razvoja ljudskih resursa 2012.-2015. godine, - Program stimulisanja sezonskog zapošljavanja – “Mladi u zimskom turizmu” ZZZCG za 2015. godinu</t>
  </si>
  <si>
    <t>Zakon o zapošljavanju i ostvarivanju prava iz osiguranja od nezaposlenosti (“Službeni list” Crne Gore br. 14/10), - Nacionalna strategija zapošljavanja i razvoja ljudskih resursa 2016.-2020. godine, -Program osposobljavanja za samostalan rad ZZZCG za 2016. godinu.</t>
  </si>
  <si>
    <t>Zakon o zapošljavanju i ostvarivanju prava iz osiguranja od nezaposlenosti (“Službeni list” Crne Gore br. 14/10), - Nacionalna strategija zapošljavanja i razvoja ljudskih resursa 2012. - 2020. godine, -Program osposobljavanja za rad kod poslodavca ZZZCG za 2016. godinu.</t>
  </si>
  <si>
    <t>23.10.2015.</t>
  </si>
  <si>
    <t>01-94/1</t>
  </si>
  <si>
    <t>01-107/1</t>
  </si>
  <si>
    <t>Ministarstvo eknomije</t>
  </si>
  <si>
    <t>23.12.2015.</t>
  </si>
  <si>
    <t>01-144/1</t>
  </si>
  <si>
    <t>Predlog Uredbe o podsticanju direktnih investicija</t>
  </si>
  <si>
    <t xml:space="preserve">Zakon o kulturi („Sl. list CG“, broj 49/08, 16/11, 40/11 i 38/12 čl. 68-91) -Zakon o izdavačkoj djelatnosti („Sl. List CG“, broj 30/12) - Zakon o kinematografiji ( „Sl. List CG“, broj 42/15) - Zakon o zaštiti kulturnih dobara („Sl. list CG“, broj 49/10, 40/11) - Zakon o muzejskoj djelatnosti („Sl. list CG“, broj 49/10, 40/11) -Zakon o bibliotečkoj djelatnosti („Sl. list CG“, broj 49/10, 40/11) - Zakon o arhivskoj djelatnosti („Sl. list CG“, broj 49/10, 40/11)    - Zakon o zaštiti prirodnog i kulturno istorijskog područja Kotora („Sl. list CG“, broj 56/13)  Zakon o spomen-obilježjima („Sl. list CG“, broj 40/08, čl. 31-32)  -akon o elektronskim medijima („Sl. list CG“, broj 40/11, 53/11, 06/13) - Zakon o medijima („Sl. list RCG“, br. 51/02, 62/02 i „Sl. List CG“, br. 40/11) - Zakon o javnim radio-difuznim servisima Crne Gore („Sl. list CG“, broj 79/08, 45/12 član 19) - Zaključak Vlade broj 03-8260 od 4. septembra 2008. godine kojim je usvojen Program razvoja kulture na sjeveru - Zaključak Vlade kojim je usvojen Program zaštite i očuvanja kulturnih dobara za 2016. godinu sa sjednice Vlade od 28.12.2015. godine    -Zaključak Vlade kojim je usvojen Program podrške razvoju kulture u Nikšiću br. 08-2921/4 od 19.12.2013. godine. </t>
  </si>
  <si>
    <t>9/14/2012  11.03.2016.</t>
  </si>
  <si>
    <t>01-49/1  01//19</t>
  </si>
  <si>
    <t>3/11/2014 i 25.03.2016</t>
  </si>
  <si>
    <t>01-16/1    01//25</t>
  </si>
  <si>
    <t>01-32/1 i 01//32/2</t>
  </si>
  <si>
    <t>20.05.2016. i 02.06.2016.</t>
  </si>
</sst>
</file>

<file path=xl/styles.xml><?xml version="1.0" encoding="utf-8"?>
<styleSheet xmlns="http://schemas.openxmlformats.org/spreadsheetml/2006/main">
  <numFmts count="2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12C1A]dd\.mm\.yyyy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u val="single"/>
      <sz val="8.8"/>
      <color indexed="12"/>
      <name val="Calibri"/>
      <family val="2"/>
    </font>
    <font>
      <sz val="14"/>
      <color indexed="9"/>
      <name val="Calibri"/>
      <family val="2"/>
    </font>
    <font>
      <sz val="9"/>
      <name val="Calibri"/>
      <family val="2"/>
    </font>
    <font>
      <sz val="8"/>
      <color indexed="10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0"/>
      <name val="Calibri"/>
      <family val="2"/>
    </font>
    <font>
      <sz val="10"/>
      <color theme="1"/>
      <name val="Calibri"/>
      <family val="2"/>
    </font>
    <font>
      <sz val="11"/>
      <color rgb="FFC0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3" fillId="25" borderId="0" applyNumberFormat="0" applyBorder="0" applyAlignment="0" applyProtection="0"/>
    <xf numFmtId="0" fontId="29" fillId="26" borderId="0" applyNumberFormat="0" applyBorder="0" applyAlignment="0" applyProtection="0"/>
    <xf numFmtId="0" fontId="3" fillId="17" borderId="0" applyNumberFormat="0" applyBorder="0" applyAlignment="0" applyProtection="0"/>
    <xf numFmtId="0" fontId="29" fillId="27" borderId="0" applyNumberFormat="0" applyBorder="0" applyAlignment="0" applyProtection="0"/>
    <xf numFmtId="0" fontId="3" fillId="19" borderId="0" applyNumberFormat="0" applyBorder="0" applyAlignment="0" applyProtection="0"/>
    <xf numFmtId="0" fontId="29" fillId="28" borderId="0" applyNumberFormat="0" applyBorder="0" applyAlignment="0" applyProtection="0"/>
    <xf numFmtId="0" fontId="3" fillId="29" borderId="0" applyNumberFormat="0" applyBorder="0" applyAlignment="0" applyProtection="0"/>
    <xf numFmtId="0" fontId="29" fillId="30" borderId="0" applyNumberFormat="0" applyBorder="0" applyAlignment="0" applyProtection="0"/>
    <xf numFmtId="0" fontId="3" fillId="31" borderId="0" applyNumberFormat="0" applyBorder="0" applyAlignment="0" applyProtection="0"/>
    <xf numFmtId="0" fontId="29" fillId="32" borderId="0" applyNumberFormat="0" applyBorder="0" applyAlignment="0" applyProtection="0"/>
    <xf numFmtId="0" fontId="3" fillId="33" borderId="0" applyNumberFormat="0" applyBorder="0" applyAlignment="0" applyProtection="0"/>
    <xf numFmtId="0" fontId="29" fillId="34" borderId="0" applyNumberFormat="0" applyBorder="0" applyAlignment="0" applyProtection="0"/>
    <xf numFmtId="0" fontId="3" fillId="35" borderId="0" applyNumberFormat="0" applyBorder="0" applyAlignment="0" applyProtection="0"/>
    <xf numFmtId="0" fontId="29" fillId="36" borderId="0" applyNumberFormat="0" applyBorder="0" applyAlignment="0" applyProtection="0"/>
    <xf numFmtId="0" fontId="3" fillId="37" borderId="0" applyNumberFormat="0" applyBorder="0" applyAlignment="0" applyProtection="0"/>
    <xf numFmtId="0" fontId="29" fillId="38" borderId="0" applyNumberFormat="0" applyBorder="0" applyAlignment="0" applyProtection="0"/>
    <xf numFmtId="0" fontId="3" fillId="39" borderId="0" applyNumberFormat="0" applyBorder="0" applyAlignment="0" applyProtection="0"/>
    <xf numFmtId="0" fontId="29" fillId="40" borderId="0" applyNumberFormat="0" applyBorder="0" applyAlignment="0" applyProtection="0"/>
    <xf numFmtId="0" fontId="3" fillId="29" borderId="0" applyNumberFormat="0" applyBorder="0" applyAlignment="0" applyProtection="0"/>
    <xf numFmtId="0" fontId="29" fillId="41" borderId="0" applyNumberFormat="0" applyBorder="0" applyAlignment="0" applyProtection="0"/>
    <xf numFmtId="0" fontId="3" fillId="31" borderId="0" applyNumberFormat="0" applyBorder="0" applyAlignment="0" applyProtection="0"/>
    <xf numFmtId="0" fontId="29" fillId="42" borderId="0" applyNumberFormat="0" applyBorder="0" applyAlignment="0" applyProtection="0"/>
    <xf numFmtId="0" fontId="3" fillId="43" borderId="0" applyNumberFormat="0" applyBorder="0" applyAlignment="0" applyProtection="0"/>
    <xf numFmtId="0" fontId="30" fillId="44" borderId="0" applyNumberFormat="0" applyBorder="0" applyAlignment="0" applyProtection="0"/>
    <xf numFmtId="0" fontId="4" fillId="5" borderId="0" applyNumberFormat="0" applyBorder="0" applyAlignment="0" applyProtection="0"/>
    <xf numFmtId="0" fontId="31" fillId="45" borderId="1" applyNumberFormat="0" applyAlignment="0" applyProtection="0"/>
    <xf numFmtId="0" fontId="5" fillId="46" borderId="2" applyNumberFormat="0" applyAlignment="0" applyProtection="0"/>
    <xf numFmtId="0" fontId="32" fillId="47" borderId="3" applyNumberFormat="0" applyAlignment="0" applyProtection="0"/>
    <xf numFmtId="0" fontId="6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49" borderId="0" applyNumberFormat="0" applyBorder="0" applyAlignment="0" applyProtection="0"/>
    <xf numFmtId="0" fontId="8" fillId="7" borderId="0" applyNumberFormat="0" applyBorder="0" applyAlignment="0" applyProtection="0"/>
    <xf numFmtId="0" fontId="35" fillId="0" borderId="5" applyNumberFormat="0" applyFill="0" applyAlignment="0" applyProtection="0"/>
    <xf numFmtId="0" fontId="9" fillId="0" borderId="6" applyNumberFormat="0" applyFill="0" applyAlignment="0" applyProtection="0"/>
    <xf numFmtId="0" fontId="36" fillId="0" borderId="7" applyNumberFormat="0" applyFill="0" applyAlignment="0" applyProtection="0"/>
    <xf numFmtId="0" fontId="10" fillId="0" borderId="8" applyNumberFormat="0" applyFill="0" applyAlignment="0" applyProtection="0"/>
    <xf numFmtId="0" fontId="37" fillId="0" borderId="9" applyNumberFormat="0" applyFill="0" applyAlignment="0" applyProtection="0"/>
    <xf numFmtId="0" fontId="11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50" borderId="1" applyNumberFormat="0" applyAlignment="0" applyProtection="0"/>
    <xf numFmtId="0" fontId="12" fillId="13" borderId="2" applyNumberFormat="0" applyAlignment="0" applyProtection="0"/>
    <xf numFmtId="0" fontId="40" fillId="0" borderId="11" applyNumberFormat="0" applyFill="0" applyAlignment="0" applyProtection="0"/>
    <xf numFmtId="0" fontId="13" fillId="0" borderId="12" applyNumberFormat="0" applyFill="0" applyAlignment="0" applyProtection="0"/>
    <xf numFmtId="0" fontId="41" fillId="51" borderId="0" applyNumberFormat="0" applyBorder="0" applyAlignment="0" applyProtection="0"/>
    <xf numFmtId="0" fontId="14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42" fillId="45" borderId="15" applyNumberFormat="0" applyAlignment="0" applyProtection="0"/>
    <xf numFmtId="0" fontId="15" fillId="46" borderId="16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17" fillId="0" borderId="18" applyNumberFormat="0" applyFill="0" applyAlignment="0" applyProtection="0"/>
    <xf numFmtId="0" fontId="45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44">
    <xf numFmtId="0" fontId="0" fillId="0" borderId="0" xfId="0" applyFont="1" applyAlignment="1">
      <alignment/>
    </xf>
    <xf numFmtId="0" fontId="19" fillId="0" borderId="19" xfId="92" applyFont="1" applyBorder="1" applyAlignment="1">
      <alignment horizontal="center" vertical="center"/>
      <protection/>
    </xf>
    <xf numFmtId="0" fontId="46" fillId="55" borderId="19" xfId="92" applyFont="1" applyFill="1" applyBorder="1" applyAlignment="1">
      <alignment horizontal="center"/>
      <protection/>
    </xf>
    <xf numFmtId="0" fontId="19" fillId="27" borderId="19" xfId="92" applyFont="1" applyFill="1" applyBorder="1" applyAlignment="1">
      <alignment horizontal="center" vertical="center"/>
      <protection/>
    </xf>
    <xf numFmtId="0" fontId="19" fillId="0" borderId="19" xfId="92" applyFont="1" applyFill="1" applyBorder="1" applyAlignment="1">
      <alignment horizontal="center" vertical="center" wrapText="1"/>
      <protection/>
    </xf>
    <xf numFmtId="49" fontId="21" fillId="0" borderId="19" xfId="92" applyNumberFormat="1" applyFont="1" applyFill="1" applyBorder="1" applyAlignment="1">
      <alignment horizontal="center" vertical="top" wrapText="1"/>
      <protection/>
    </xf>
    <xf numFmtId="49" fontId="19" fillId="0" borderId="19" xfId="92" applyNumberFormat="1" applyFont="1" applyFill="1" applyBorder="1" applyAlignment="1">
      <alignment horizontal="center" vertical="top" wrapText="1"/>
      <protection/>
    </xf>
    <xf numFmtId="0" fontId="21" fillId="0" borderId="19" xfId="92" applyFont="1" applyFill="1" applyBorder="1" applyAlignment="1">
      <alignment horizontal="center" vertical="center" wrapText="1"/>
      <protection/>
    </xf>
    <xf numFmtId="0" fontId="19" fillId="0" borderId="19" xfId="92" applyFont="1" applyFill="1" applyBorder="1" applyAlignment="1">
      <alignment horizontal="center" vertical="center"/>
      <protection/>
    </xf>
    <xf numFmtId="49" fontId="21" fillId="0" borderId="19" xfId="92" applyNumberFormat="1" applyFont="1" applyFill="1" applyBorder="1" applyAlignment="1">
      <alignment horizontal="center" vertical="center" wrapText="1"/>
      <protection/>
    </xf>
    <xf numFmtId="49" fontId="19" fillId="0" borderId="19" xfId="92" applyNumberFormat="1" applyFont="1" applyFill="1" applyBorder="1" applyAlignment="1">
      <alignment horizontal="center" vertical="center" wrapText="1"/>
      <protection/>
    </xf>
    <xf numFmtId="0" fontId="25" fillId="0" borderId="19" xfId="92" applyFont="1" applyFill="1" applyBorder="1" applyAlignment="1">
      <alignment horizontal="center" vertical="top" wrapText="1"/>
      <protection/>
    </xf>
    <xf numFmtId="0" fontId="21" fillId="0" borderId="19" xfId="92" applyFont="1" applyFill="1" applyBorder="1" applyAlignment="1">
      <alignment horizontal="center" vertical="center"/>
      <protection/>
    </xf>
    <xf numFmtId="49" fontId="21" fillId="0" borderId="19" xfId="92" applyNumberFormat="1" applyFont="1" applyFill="1" applyBorder="1" applyAlignment="1">
      <alignment horizontal="center" vertical="center"/>
      <protection/>
    </xf>
    <xf numFmtId="0" fontId="21" fillId="0" borderId="19" xfId="92" applyFont="1" applyFill="1" applyBorder="1" applyAlignment="1">
      <alignment horizontal="center" vertical="top"/>
      <protection/>
    </xf>
    <xf numFmtId="14" fontId="21" fillId="0" borderId="19" xfId="92" applyNumberFormat="1" applyFont="1" applyFill="1" applyBorder="1" applyAlignment="1">
      <alignment horizontal="center" vertical="center"/>
      <protection/>
    </xf>
    <xf numFmtId="0" fontId="19" fillId="0" borderId="19" xfId="93" applyFont="1" applyFill="1" applyBorder="1" applyAlignment="1">
      <alignment horizontal="center" vertical="center" wrapText="1"/>
      <protection/>
    </xf>
    <xf numFmtId="49" fontId="19" fillId="0" borderId="19" xfId="93" applyNumberFormat="1" applyFont="1" applyFill="1" applyBorder="1" applyAlignment="1">
      <alignment horizontal="center" vertical="center" wrapText="1"/>
      <protection/>
    </xf>
    <xf numFmtId="16" fontId="21" fillId="0" borderId="19" xfId="92" applyNumberFormat="1" applyFont="1" applyFill="1" applyBorder="1" applyAlignment="1">
      <alignment horizontal="center" vertical="center"/>
      <protection/>
    </xf>
    <xf numFmtId="17" fontId="21" fillId="0" borderId="19" xfId="92" applyNumberFormat="1" applyFont="1" applyFill="1" applyBorder="1" applyAlignment="1">
      <alignment horizontal="center" vertical="center"/>
      <protection/>
    </xf>
    <xf numFmtId="49" fontId="21" fillId="0" borderId="19" xfId="92" applyNumberFormat="1" applyFont="1" applyFill="1" applyBorder="1" applyAlignment="1">
      <alignment horizontal="center" vertical="top"/>
      <protection/>
    </xf>
    <xf numFmtId="14" fontId="19" fillId="0" borderId="19" xfId="92" applyNumberFormat="1" applyFont="1" applyFill="1" applyBorder="1" applyAlignment="1">
      <alignment horizontal="center" vertical="center" wrapText="1"/>
      <protection/>
    </xf>
    <xf numFmtId="14" fontId="19" fillId="0" borderId="19" xfId="93" applyNumberFormat="1" applyFont="1" applyFill="1" applyBorder="1" applyAlignment="1">
      <alignment horizontal="center" vertical="center" wrapText="1"/>
      <protection/>
    </xf>
    <xf numFmtId="0" fontId="19" fillId="0" borderId="19" xfId="92" applyFont="1" applyFill="1" applyBorder="1" applyAlignment="1">
      <alignment horizontal="center" wrapText="1"/>
      <protection/>
    </xf>
    <xf numFmtId="0" fontId="21" fillId="0" borderId="19" xfId="92" applyFont="1" applyFill="1" applyBorder="1" applyAlignment="1">
      <alignment horizontal="center" vertical="top" wrapText="1"/>
      <protection/>
    </xf>
    <xf numFmtId="0" fontId="19" fillId="55" borderId="19" xfId="92" applyFont="1" applyFill="1" applyBorder="1" applyAlignment="1">
      <alignment horizontal="center"/>
      <protection/>
    </xf>
    <xf numFmtId="0" fontId="19" fillId="55" borderId="0" xfId="92" applyFont="1" applyFill="1" applyAlignment="1">
      <alignment horizontal="center"/>
      <protection/>
    </xf>
    <xf numFmtId="49" fontId="19" fillId="55" borderId="19" xfId="92" applyNumberFormat="1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19" fillId="0" borderId="19" xfId="92" applyFont="1" applyBorder="1" applyAlignment="1">
      <alignment horizontal="center"/>
      <protection/>
    </xf>
    <xf numFmtId="49" fontId="19" fillId="0" borderId="19" xfId="92" applyNumberFormat="1" applyFont="1" applyBorder="1" applyAlignment="1">
      <alignment horizontal="center"/>
      <protection/>
    </xf>
    <xf numFmtId="0" fontId="20" fillId="27" borderId="19" xfId="92" applyFont="1" applyFill="1" applyBorder="1" applyAlignment="1">
      <alignment horizontal="center" vertical="top" wrapText="1"/>
      <protection/>
    </xf>
    <xf numFmtId="49" fontId="20" fillId="27" borderId="19" xfId="92" applyNumberFormat="1" applyFont="1" applyFill="1" applyBorder="1" applyAlignment="1">
      <alignment horizontal="center" vertical="top" wrapText="1"/>
      <protection/>
    </xf>
    <xf numFmtId="0" fontId="19" fillId="0" borderId="19" xfId="92" applyFont="1" applyFill="1" applyBorder="1" applyAlignment="1">
      <alignment horizontal="center" vertical="top" wrapText="1"/>
      <protection/>
    </xf>
    <xf numFmtId="2" fontId="19" fillId="0" borderId="19" xfId="92" applyNumberFormat="1" applyFont="1" applyFill="1" applyBorder="1" applyAlignment="1">
      <alignment horizontal="center"/>
      <protection/>
    </xf>
    <xf numFmtId="0" fontId="0" fillId="0" borderId="0" xfId="0" applyFill="1" applyAlignment="1">
      <alignment horizontal="center"/>
    </xf>
    <xf numFmtId="14" fontId="21" fillId="0" borderId="19" xfId="92" applyNumberFormat="1" applyFont="1" applyFill="1" applyBorder="1" applyAlignment="1">
      <alignment horizontal="center" vertical="top" wrapText="1"/>
      <protection/>
    </xf>
    <xf numFmtId="0" fontId="26" fillId="0" borderId="19" xfId="92" applyFont="1" applyFill="1" applyBorder="1" applyAlignment="1">
      <alignment horizontal="center" vertical="top"/>
      <protection/>
    </xf>
    <xf numFmtId="0" fontId="20" fillId="0" borderId="19" xfId="92" applyFont="1" applyFill="1" applyBorder="1" applyAlignment="1">
      <alignment horizontal="center" vertical="top"/>
      <protection/>
    </xf>
    <xf numFmtId="0" fontId="19" fillId="0" borderId="19" xfId="93" applyFont="1" applyFill="1" applyBorder="1" applyAlignment="1">
      <alignment horizontal="center" wrapText="1"/>
      <protection/>
    </xf>
    <xf numFmtId="0" fontId="19" fillId="0" borderId="19" xfId="93" applyFont="1" applyFill="1" applyBorder="1" applyAlignment="1">
      <alignment horizontal="center" vertical="top" wrapText="1"/>
      <protection/>
    </xf>
    <xf numFmtId="2" fontId="19" fillId="0" borderId="19" xfId="93" applyNumberFormat="1" applyFont="1" applyFill="1" applyBorder="1" applyAlignment="1">
      <alignment horizontal="center" wrapText="1"/>
      <protection/>
    </xf>
    <xf numFmtId="14" fontId="21" fillId="0" borderId="19" xfId="92" applyNumberFormat="1" applyFont="1" applyFill="1" applyBorder="1" applyAlignment="1">
      <alignment horizontal="center" vertical="top"/>
      <protection/>
    </xf>
    <xf numFmtId="2" fontId="19" fillId="0" borderId="19" xfId="92" applyNumberFormat="1" applyFont="1" applyFill="1" applyBorder="1" applyAlignment="1">
      <alignment horizontal="center" vertical="center"/>
      <protection/>
    </xf>
    <xf numFmtId="2" fontId="22" fillId="0" borderId="19" xfId="93" applyNumberFormat="1" applyFont="1" applyFill="1" applyBorder="1" applyAlignment="1">
      <alignment horizontal="center" wrapText="1"/>
      <protection/>
    </xf>
    <xf numFmtId="2" fontId="19" fillId="0" borderId="19" xfId="92" applyNumberFormat="1" applyFont="1" applyFill="1" applyBorder="1" applyAlignment="1">
      <alignment horizontal="center" wrapText="1"/>
      <protection/>
    </xf>
    <xf numFmtId="0" fontId="19" fillId="0" borderId="19" xfId="92" applyFont="1" applyFill="1" applyBorder="1" applyAlignment="1">
      <alignment horizontal="center"/>
      <protection/>
    </xf>
    <xf numFmtId="49" fontId="19" fillId="55" borderId="19" xfId="92" applyNumberFormat="1" applyFont="1" applyFill="1" applyBorder="1" applyAlignment="1">
      <alignment horizontal="center" vertical="center"/>
      <protection/>
    </xf>
    <xf numFmtId="0" fontId="19" fillId="55" borderId="19" xfId="92" applyFont="1" applyFill="1" applyBorder="1" applyAlignment="1">
      <alignment horizontal="center" vertical="center"/>
      <protection/>
    </xf>
    <xf numFmtId="2" fontId="19" fillId="55" borderId="19" xfId="92" applyNumberFormat="1" applyFont="1" applyFill="1" applyBorder="1" applyAlignment="1">
      <alignment horizontal="center" vertical="center"/>
      <protection/>
    </xf>
    <xf numFmtId="0" fontId="19" fillId="0" borderId="19" xfId="92" applyNumberFormat="1" applyFont="1" applyBorder="1" applyAlignment="1">
      <alignment horizontal="center" vertical="center"/>
      <protection/>
    </xf>
    <xf numFmtId="2" fontId="19" fillId="27" borderId="19" xfId="92" applyNumberFormat="1" applyFont="1" applyFill="1" applyBorder="1" applyAlignment="1">
      <alignment horizontal="center" vertical="center" wrapText="1"/>
      <protection/>
    </xf>
    <xf numFmtId="2" fontId="19" fillId="0" borderId="19" xfId="92" applyNumberFormat="1" applyFont="1" applyFill="1" applyBorder="1" applyAlignment="1">
      <alignment horizontal="center" vertical="center" wrapText="1"/>
      <protection/>
    </xf>
    <xf numFmtId="2" fontId="19" fillId="0" borderId="19" xfId="93" applyNumberFormat="1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 horizontal="center" vertical="center"/>
    </xf>
    <xf numFmtId="2" fontId="19" fillId="0" borderId="20" xfId="92" applyNumberFormat="1" applyFont="1" applyFill="1" applyBorder="1" applyAlignment="1">
      <alignment horizontal="center" vertical="center" wrapText="1"/>
      <protection/>
    </xf>
    <xf numFmtId="2" fontId="19" fillId="0" borderId="20" xfId="92" applyNumberFormat="1" applyFont="1" applyFill="1" applyBorder="1" applyAlignment="1">
      <alignment horizontal="center" vertical="center"/>
      <protection/>
    </xf>
    <xf numFmtId="2" fontId="19" fillId="0" borderId="20" xfId="93" applyNumberFormat="1" applyFont="1" applyFill="1" applyBorder="1" applyAlignment="1">
      <alignment horizontal="center" vertical="center" wrapText="1"/>
      <protection/>
    </xf>
    <xf numFmtId="2" fontId="0" fillId="0" borderId="19" xfId="0" applyNumberFormat="1" applyFont="1" applyFill="1" applyBorder="1" applyAlignment="1">
      <alignment horizontal="center"/>
    </xf>
    <xf numFmtId="0" fontId="47" fillId="0" borderId="19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2" fontId="0" fillId="0" borderId="19" xfId="0" applyNumberFormat="1" applyFill="1" applyBorder="1" applyAlignment="1">
      <alignment horizontal="center" vertical="center"/>
    </xf>
    <xf numFmtId="2" fontId="19" fillId="0" borderId="19" xfId="93" applyNumberFormat="1" applyFont="1" applyFill="1" applyBorder="1" applyAlignment="1">
      <alignment horizontal="center" vertical="center"/>
      <protection/>
    </xf>
    <xf numFmtId="49" fontId="0" fillId="0" borderId="19" xfId="0" applyNumberFormat="1" applyFill="1" applyBorder="1" applyAlignment="1">
      <alignment horizontal="center" vertical="center" wrapText="1"/>
    </xf>
    <xf numFmtId="14" fontId="0" fillId="0" borderId="19" xfId="0" applyNumberFormat="1" applyFill="1" applyBorder="1" applyAlignment="1">
      <alignment horizontal="center" vertical="center" wrapText="1"/>
    </xf>
    <xf numFmtId="2" fontId="19" fillId="55" borderId="20" xfId="92" applyNumberFormat="1" applyFont="1" applyFill="1" applyBorder="1" applyAlignment="1">
      <alignment horizontal="center" vertical="center"/>
      <protection/>
    </xf>
    <xf numFmtId="0" fontId="19" fillId="0" borderId="20" xfId="92" applyNumberFormat="1" applyFont="1" applyBorder="1" applyAlignment="1">
      <alignment horizontal="center" vertical="center"/>
      <protection/>
    </xf>
    <xf numFmtId="2" fontId="19" fillId="27" borderId="20" xfId="92" applyNumberFormat="1" applyFont="1" applyFill="1" applyBorder="1" applyAlignment="1">
      <alignment horizontal="center" vertical="center" wrapText="1"/>
      <protection/>
    </xf>
    <xf numFmtId="2" fontId="0" fillId="0" borderId="20" xfId="0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Fill="1" applyBorder="1" applyAlignment="1">
      <alignment horizontal="center" vertical="center" wrapText="1"/>
    </xf>
    <xf numFmtId="0" fontId="47" fillId="0" borderId="21" xfId="0" applyFont="1" applyFill="1" applyBorder="1" applyAlignment="1">
      <alignment horizontal="center" vertical="center" wrapText="1"/>
    </xf>
    <xf numFmtId="2" fontId="0" fillId="0" borderId="21" xfId="0" applyNumberFormat="1" applyFill="1" applyBorder="1" applyAlignment="1">
      <alignment horizontal="center" vertical="center"/>
    </xf>
    <xf numFmtId="2" fontId="0" fillId="0" borderId="22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55" borderId="19" xfId="0" applyFont="1" applyFill="1" applyBorder="1" applyAlignment="1">
      <alignment horizontal="center"/>
    </xf>
    <xf numFmtId="0" fontId="0" fillId="0" borderId="19" xfId="0" applyFill="1" applyBorder="1" applyAlignment="1">
      <alignment horizontal="center" wrapText="1"/>
    </xf>
    <xf numFmtId="0" fontId="28" fillId="0" borderId="19" xfId="0" applyFont="1" applyFill="1" applyBorder="1" applyAlignment="1">
      <alignment horizontal="center" wrapText="1"/>
    </xf>
    <xf numFmtId="0" fontId="0" fillId="0" borderId="20" xfId="0" applyFont="1" applyBorder="1" applyAlignment="1">
      <alignment horizontal="center" vertical="center"/>
    </xf>
    <xf numFmtId="0" fontId="0" fillId="27" borderId="20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center"/>
    </xf>
    <xf numFmtId="0" fontId="19" fillId="0" borderId="20" xfId="92" applyFont="1" applyFill="1" applyBorder="1" applyAlignment="1">
      <alignment horizontal="center"/>
      <protection/>
    </xf>
    <xf numFmtId="0" fontId="0" fillId="0" borderId="2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wrapText="1"/>
    </xf>
    <xf numFmtId="0" fontId="48" fillId="55" borderId="0" xfId="0" applyFont="1" applyFill="1" applyAlignment="1">
      <alignment horizontal="center"/>
    </xf>
    <xf numFmtId="2" fontId="0" fillId="0" borderId="19" xfId="0" applyNumberFormat="1" applyFont="1" applyFill="1" applyBorder="1" applyAlignment="1">
      <alignment horizontal="center" vertical="center"/>
    </xf>
    <xf numFmtId="2" fontId="0" fillId="0" borderId="20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0" fillId="0" borderId="19" xfId="0" applyFill="1" applyBorder="1" applyAlignment="1">
      <alignment horizontal="center"/>
    </xf>
    <xf numFmtId="0" fontId="0" fillId="0" borderId="19" xfId="0" applyNumberFormat="1" applyFill="1" applyBorder="1" applyAlignment="1">
      <alignment horizontal="center" wrapText="1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9" xfId="0" applyNumberFormat="1" applyFill="1" applyBorder="1" applyAlignment="1">
      <alignment horizontal="center" vertical="center" wrapText="1"/>
    </xf>
    <xf numFmtId="3" fontId="19" fillId="0" borderId="19" xfId="92" applyNumberFormat="1" applyFont="1" applyFill="1" applyBorder="1" applyAlignment="1">
      <alignment horizontal="center" vertical="top" wrapText="1"/>
      <protection/>
    </xf>
    <xf numFmtId="49" fontId="19" fillId="0" borderId="19" xfId="92" applyNumberFormat="1" applyFont="1" applyFill="1" applyBorder="1" applyAlignment="1">
      <alignment horizontal="center" vertical="center"/>
      <protection/>
    </xf>
    <xf numFmtId="0" fontId="19" fillId="0" borderId="19" xfId="92" applyFont="1" applyFill="1" applyBorder="1" applyAlignment="1">
      <alignment horizontal="center" vertical="top"/>
      <protection/>
    </xf>
    <xf numFmtId="49" fontId="0" fillId="0" borderId="19" xfId="0" applyNumberFormat="1" applyFill="1" applyBorder="1" applyAlignment="1">
      <alignment horizontal="center" wrapText="1"/>
    </xf>
    <xf numFmtId="14" fontId="0" fillId="0" borderId="19" xfId="0" applyNumberForma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2" fontId="47" fillId="0" borderId="19" xfId="0" applyNumberFormat="1" applyFont="1" applyFill="1" applyBorder="1" applyAlignment="1">
      <alignment horizontal="center" vertical="center" wrapText="1"/>
    </xf>
    <xf numFmtId="49" fontId="0" fillId="0" borderId="21" xfId="0" applyNumberFormat="1" applyFill="1" applyBorder="1" applyAlignment="1">
      <alignment horizontal="center" vertical="center" wrapText="1"/>
    </xf>
    <xf numFmtId="14" fontId="0" fillId="0" borderId="21" xfId="0" applyNumberForma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2" fontId="0" fillId="0" borderId="19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0" fillId="0" borderId="19" xfId="0" applyNumberFormat="1" applyFill="1" applyBorder="1" applyAlignment="1">
      <alignment horizontal="center" wrapText="1"/>
    </xf>
    <xf numFmtId="0" fontId="47" fillId="0" borderId="19" xfId="0" applyFont="1" applyFill="1" applyBorder="1" applyAlignment="1">
      <alignment horizontal="center" wrapText="1"/>
    </xf>
    <xf numFmtId="0" fontId="0" fillId="0" borderId="21" xfId="0" applyNumberFormat="1" applyFill="1" applyBorder="1" applyAlignment="1">
      <alignment horizontal="center" wrapText="1"/>
    </xf>
    <xf numFmtId="0" fontId="0" fillId="0" borderId="21" xfId="0" applyFill="1" applyBorder="1" applyAlignment="1">
      <alignment horizontal="center"/>
    </xf>
    <xf numFmtId="0" fontId="0" fillId="0" borderId="21" xfId="0" applyFill="1" applyBorder="1" applyAlignment="1">
      <alignment wrapText="1"/>
    </xf>
    <xf numFmtId="0" fontId="21" fillId="0" borderId="19" xfId="92" applyFont="1" applyFill="1" applyBorder="1" applyAlignment="1">
      <alignment horizontal="center" wrapText="1"/>
      <protection/>
    </xf>
    <xf numFmtId="49" fontId="0" fillId="0" borderId="19" xfId="0" applyNumberFormat="1" applyFill="1" applyBorder="1" applyAlignment="1">
      <alignment horizontal="center" vertical="center"/>
    </xf>
    <xf numFmtId="4" fontId="0" fillId="0" borderId="19" xfId="0" applyNumberForma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7" fillId="0" borderId="19" xfId="0" applyFont="1" applyFill="1" applyBorder="1" applyAlignment="1">
      <alignment horizontal="center" vertical="center"/>
    </xf>
    <xf numFmtId="0" fontId="47" fillId="0" borderId="19" xfId="0" applyFont="1" applyFill="1" applyBorder="1" applyAlignment="1">
      <alignment horizontal="center" vertical="center" wrapText="1"/>
    </xf>
    <xf numFmtId="0" fontId="47" fillId="0" borderId="23" xfId="0" applyFont="1" applyFill="1" applyBorder="1" applyAlignment="1">
      <alignment horizontal="center" vertical="center"/>
    </xf>
    <xf numFmtId="0" fontId="47" fillId="0" borderId="20" xfId="0" applyFont="1" applyFill="1" applyBorder="1" applyAlignment="1">
      <alignment horizontal="center" vertical="center"/>
    </xf>
    <xf numFmtId="0" fontId="47" fillId="0" borderId="23" xfId="0" applyFont="1" applyFill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center" vertical="center" wrapText="1"/>
    </xf>
    <xf numFmtId="49" fontId="47" fillId="0" borderId="19" xfId="0" applyNumberFormat="1" applyFont="1" applyFill="1" applyBorder="1" applyAlignment="1">
      <alignment horizontal="center" vertical="center" wrapText="1"/>
    </xf>
    <xf numFmtId="0" fontId="47" fillId="0" borderId="24" xfId="0" applyFont="1" applyFill="1" applyBorder="1" applyAlignment="1">
      <alignment horizontal="center" vertical="center" wrapText="1"/>
    </xf>
    <xf numFmtId="0" fontId="47" fillId="0" borderId="25" xfId="0" applyFont="1" applyFill="1" applyBorder="1" applyAlignment="1">
      <alignment horizontal="center" vertical="center" wrapText="1"/>
    </xf>
    <xf numFmtId="2" fontId="47" fillId="0" borderId="25" xfId="0" applyNumberFormat="1" applyFont="1" applyFill="1" applyBorder="1" applyAlignment="1">
      <alignment horizontal="center" vertical="center"/>
    </xf>
    <xf numFmtId="0" fontId="47" fillId="0" borderId="26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25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 wrapText="1"/>
    </xf>
    <xf numFmtId="14" fontId="47" fillId="0" borderId="19" xfId="0" applyNumberFormat="1" applyFont="1" applyFill="1" applyBorder="1" applyAlignment="1">
      <alignment horizontal="center" vertical="center" wrapText="1"/>
    </xf>
    <xf numFmtId="0" fontId="47" fillId="0" borderId="27" xfId="0" applyFont="1" applyFill="1" applyBorder="1" applyAlignment="1">
      <alignment horizontal="center" vertical="center" wrapText="1"/>
    </xf>
    <xf numFmtId="0" fontId="47" fillId="0" borderId="21" xfId="0" applyFont="1" applyFill="1" applyBorder="1" applyAlignment="1">
      <alignment horizontal="center" vertical="center"/>
    </xf>
    <xf numFmtId="0" fontId="47" fillId="0" borderId="22" xfId="0" applyFont="1" applyFill="1" applyBorder="1" applyAlignment="1">
      <alignment horizontal="center" vertical="center"/>
    </xf>
    <xf numFmtId="0" fontId="47" fillId="0" borderId="19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7" fillId="0" borderId="19" xfId="0" applyFont="1" applyFill="1" applyBorder="1" applyAlignment="1">
      <alignment vertical="center" wrapText="1"/>
    </xf>
    <xf numFmtId="16" fontId="0" fillId="0" borderId="19" xfId="0" applyNumberForma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20" fillId="0" borderId="19" xfId="92" applyFont="1" applyFill="1" applyBorder="1" applyAlignment="1">
      <alignment horizontal="center" vertical="top" wrapText="1"/>
      <protection/>
    </xf>
    <xf numFmtId="0" fontId="0" fillId="55" borderId="19" xfId="0" applyFill="1" applyBorder="1" applyAlignment="1">
      <alignment horizontal="center"/>
    </xf>
    <xf numFmtId="0" fontId="0" fillId="27" borderId="19" xfId="0" applyFont="1" applyFill="1" applyBorder="1" applyAlignment="1">
      <alignment horizontal="center" wrapText="1"/>
    </xf>
  </cellXfs>
  <cellStyles count="9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Hyperlink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rmal 2 2" xfId="93"/>
    <cellStyle name="Note" xfId="94"/>
    <cellStyle name="Note 2" xfId="95"/>
    <cellStyle name="Output" xfId="96"/>
    <cellStyle name="Output 2" xfId="97"/>
    <cellStyle name="Percent" xfId="98"/>
    <cellStyle name="Title" xfId="99"/>
    <cellStyle name="Title 2" xfId="100"/>
    <cellStyle name="Total" xfId="101"/>
    <cellStyle name="Total 2" xfId="102"/>
    <cellStyle name="Warning Text" xfId="103"/>
    <cellStyle name="Warning Text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83"/>
  <sheetViews>
    <sheetView tabSelected="1" zoomScale="82" zoomScaleNormal="82" zoomScalePageLayoutView="0" workbookViewId="0" topLeftCell="A64">
      <selection activeCell="W4" sqref="W4"/>
    </sheetView>
  </sheetViews>
  <sheetFormatPr defaultColWidth="27.421875" defaultRowHeight="51.75" customHeight="1"/>
  <cols>
    <col min="1" max="1" width="6.140625" style="28" customWidth="1"/>
    <col min="2" max="2" width="30.140625" style="28" customWidth="1"/>
    <col min="3" max="3" width="56.140625" style="28" customWidth="1"/>
    <col min="4" max="4" width="54.00390625" style="28" customWidth="1"/>
    <col min="5" max="5" width="21.8515625" style="28" customWidth="1"/>
    <col min="6" max="6" width="20.28125" style="28" customWidth="1"/>
    <col min="7" max="7" width="22.7109375" style="35" customWidth="1"/>
    <col min="8" max="8" width="20.8515625" style="28" customWidth="1"/>
    <col min="9" max="9" width="18.8515625" style="28" customWidth="1"/>
    <col min="10" max="12" width="27.421875" style="28" customWidth="1"/>
    <col min="13" max="16" width="27.421875" style="54" customWidth="1"/>
    <col min="17" max="19" width="27.421875" style="28" customWidth="1"/>
    <col min="20" max="20" width="27.421875" style="69" customWidth="1"/>
    <col min="21" max="21" width="27.421875" style="28" customWidth="1"/>
    <col min="22" max="22" width="27.421875" style="35" customWidth="1"/>
    <col min="23" max="16384" width="27.421875" style="28" customWidth="1"/>
  </cols>
  <sheetData>
    <row r="1" spans="1:22" ht="51.75" customHeight="1">
      <c r="A1" s="1">
        <v>0</v>
      </c>
      <c r="B1" s="25"/>
      <c r="C1" s="2" t="s">
        <v>0</v>
      </c>
      <c r="D1" s="26"/>
      <c r="E1" s="27"/>
      <c r="F1" s="27"/>
      <c r="G1" s="97"/>
      <c r="H1" s="25"/>
      <c r="I1" s="25"/>
      <c r="J1" s="27"/>
      <c r="K1" s="27"/>
      <c r="L1" s="25"/>
      <c r="M1" s="47"/>
      <c r="N1" s="48"/>
      <c r="O1" s="48"/>
      <c r="P1" s="49"/>
      <c r="Q1" s="49"/>
      <c r="R1" s="49"/>
      <c r="S1" s="65"/>
      <c r="T1" s="75"/>
      <c r="U1" s="85"/>
      <c r="V1" s="142"/>
    </row>
    <row r="2" spans="1:22" ht="51.75" customHeight="1">
      <c r="A2" s="1"/>
      <c r="B2" s="29"/>
      <c r="C2" s="29"/>
      <c r="D2" s="29"/>
      <c r="E2" s="30"/>
      <c r="F2" s="30"/>
      <c r="G2" s="97"/>
      <c r="H2" s="29"/>
      <c r="I2" s="29"/>
      <c r="J2" s="30"/>
      <c r="K2" s="30"/>
      <c r="L2" s="29"/>
      <c r="M2" s="50">
        <v>2007</v>
      </c>
      <c r="N2" s="50">
        <v>2008</v>
      </c>
      <c r="O2" s="50">
        <v>2009</v>
      </c>
      <c r="P2" s="50">
        <v>2010</v>
      </c>
      <c r="Q2" s="50">
        <v>2011</v>
      </c>
      <c r="R2" s="50">
        <v>2012</v>
      </c>
      <c r="S2" s="66">
        <v>2013</v>
      </c>
      <c r="T2" s="78">
        <v>2014</v>
      </c>
      <c r="U2" s="78">
        <v>2015</v>
      </c>
      <c r="V2" s="92">
        <v>2016</v>
      </c>
    </row>
    <row r="3" spans="1:22" ht="51.75" customHeight="1">
      <c r="A3" s="3"/>
      <c r="B3" s="31" t="s">
        <v>1</v>
      </c>
      <c r="C3" s="31" t="s">
        <v>2</v>
      </c>
      <c r="D3" s="31" t="s">
        <v>3</v>
      </c>
      <c r="E3" s="32" t="s">
        <v>4</v>
      </c>
      <c r="F3" s="32" t="s">
        <v>5</v>
      </c>
      <c r="G3" s="141" t="s">
        <v>6</v>
      </c>
      <c r="H3" s="31" t="s">
        <v>7</v>
      </c>
      <c r="I3" s="31" t="s">
        <v>8</v>
      </c>
      <c r="J3" s="31" t="s">
        <v>388</v>
      </c>
      <c r="K3" s="31" t="s">
        <v>389</v>
      </c>
      <c r="L3" s="31"/>
      <c r="M3" s="51" t="s">
        <v>9</v>
      </c>
      <c r="N3" s="51" t="s">
        <v>9</v>
      </c>
      <c r="O3" s="51" t="s">
        <v>9</v>
      </c>
      <c r="P3" s="51" t="s">
        <v>9</v>
      </c>
      <c r="Q3" s="51" t="s">
        <v>9</v>
      </c>
      <c r="R3" s="51" t="s">
        <v>9</v>
      </c>
      <c r="S3" s="67" t="s">
        <v>9</v>
      </c>
      <c r="T3" s="79" t="s">
        <v>9</v>
      </c>
      <c r="U3" s="79" t="s">
        <v>9</v>
      </c>
      <c r="V3" s="143" t="s">
        <v>9</v>
      </c>
    </row>
    <row r="4" spans="1:22" s="35" customFormat="1" ht="51.75" customHeight="1">
      <c r="A4" s="4">
        <v>1</v>
      </c>
      <c r="B4" s="24" t="s">
        <v>10</v>
      </c>
      <c r="C4" s="24" t="s">
        <v>11</v>
      </c>
      <c r="D4" s="24" t="s">
        <v>12</v>
      </c>
      <c r="E4" s="5" t="s">
        <v>13</v>
      </c>
      <c r="F4" s="6"/>
      <c r="G4" s="24" t="s">
        <v>14</v>
      </c>
      <c r="H4" s="24" t="s">
        <v>15</v>
      </c>
      <c r="I4" s="24"/>
      <c r="J4" s="24" t="s">
        <v>16</v>
      </c>
      <c r="K4" s="24" t="s">
        <v>17</v>
      </c>
      <c r="L4" s="33"/>
      <c r="M4" s="52">
        <v>5000</v>
      </c>
      <c r="N4" s="43"/>
      <c r="O4" s="43"/>
      <c r="P4" s="55"/>
      <c r="Q4" s="58"/>
      <c r="R4" s="58"/>
      <c r="S4" s="68"/>
      <c r="T4" s="80"/>
      <c r="U4" s="80"/>
      <c r="V4" s="90"/>
    </row>
    <row r="5" spans="1:22" s="35" customFormat="1" ht="51.75" customHeight="1">
      <c r="A5" s="4">
        <v>2</v>
      </c>
      <c r="B5" s="24" t="s">
        <v>18</v>
      </c>
      <c r="C5" s="24" t="s">
        <v>19</v>
      </c>
      <c r="D5" s="24" t="s">
        <v>20</v>
      </c>
      <c r="E5" s="5" t="s">
        <v>13</v>
      </c>
      <c r="F5" s="6"/>
      <c r="G5" s="24" t="s">
        <v>14</v>
      </c>
      <c r="H5" s="24" t="s">
        <v>21</v>
      </c>
      <c r="I5" s="24" t="s">
        <v>22</v>
      </c>
      <c r="J5" s="24" t="s">
        <v>23</v>
      </c>
      <c r="K5" s="24" t="s">
        <v>24</v>
      </c>
      <c r="L5" s="33"/>
      <c r="M5" s="52">
        <v>9710</v>
      </c>
      <c r="N5" s="43"/>
      <c r="O5" s="43"/>
      <c r="P5" s="55"/>
      <c r="Q5" s="58"/>
      <c r="R5" s="58"/>
      <c r="S5" s="68"/>
      <c r="T5" s="80"/>
      <c r="U5" s="80"/>
      <c r="V5" s="90"/>
    </row>
    <row r="6" spans="1:22" s="35" customFormat="1" ht="51.75" customHeight="1">
      <c r="A6" s="4">
        <v>3</v>
      </c>
      <c r="B6" s="24" t="s">
        <v>25</v>
      </c>
      <c r="C6" s="11" t="s">
        <v>26</v>
      </c>
      <c r="D6" s="24" t="s">
        <v>27</v>
      </c>
      <c r="E6" s="5" t="s">
        <v>13</v>
      </c>
      <c r="F6" s="6"/>
      <c r="G6" s="24" t="s">
        <v>28</v>
      </c>
      <c r="H6" s="24" t="s">
        <v>29</v>
      </c>
      <c r="I6" s="24"/>
      <c r="J6" s="24" t="s">
        <v>16</v>
      </c>
      <c r="K6" s="24" t="s">
        <v>17</v>
      </c>
      <c r="L6" s="33"/>
      <c r="M6" s="52">
        <v>17500</v>
      </c>
      <c r="N6" s="43"/>
      <c r="O6" s="43"/>
      <c r="P6" s="55"/>
      <c r="Q6" s="58"/>
      <c r="R6" s="58"/>
      <c r="S6" s="68"/>
      <c r="T6" s="80"/>
      <c r="U6" s="80"/>
      <c r="V6" s="90"/>
    </row>
    <row r="7" spans="1:22" s="35" customFormat="1" ht="51.75" customHeight="1">
      <c r="A7" s="4">
        <v>4</v>
      </c>
      <c r="B7" s="24" t="s">
        <v>30</v>
      </c>
      <c r="C7" s="24" t="s">
        <v>31</v>
      </c>
      <c r="D7" s="24" t="s">
        <v>32</v>
      </c>
      <c r="E7" s="5" t="s">
        <v>13</v>
      </c>
      <c r="F7" s="6"/>
      <c r="G7" s="24" t="s">
        <v>14</v>
      </c>
      <c r="H7" s="24" t="s">
        <v>33</v>
      </c>
      <c r="I7" s="24"/>
      <c r="J7" s="24" t="s">
        <v>16</v>
      </c>
      <c r="K7" s="24" t="s">
        <v>17</v>
      </c>
      <c r="L7" s="33"/>
      <c r="M7" s="52">
        <v>25800</v>
      </c>
      <c r="N7" s="43"/>
      <c r="O7" s="43"/>
      <c r="P7" s="55"/>
      <c r="Q7" s="58"/>
      <c r="R7" s="58"/>
      <c r="S7" s="68"/>
      <c r="T7" s="80"/>
      <c r="U7" s="80"/>
      <c r="V7" s="90"/>
    </row>
    <row r="8" spans="1:22" s="35" customFormat="1" ht="51.75" customHeight="1">
      <c r="A8" s="7">
        <v>5</v>
      </c>
      <c r="B8" s="24" t="s">
        <v>34</v>
      </c>
      <c r="C8" s="24" t="s">
        <v>35</v>
      </c>
      <c r="D8" s="24" t="s">
        <v>36</v>
      </c>
      <c r="E8" s="5" t="s">
        <v>13</v>
      </c>
      <c r="F8" s="5"/>
      <c r="G8" s="24" t="s">
        <v>14</v>
      </c>
      <c r="H8" s="24" t="s">
        <v>21</v>
      </c>
      <c r="I8" s="24" t="s">
        <v>37</v>
      </c>
      <c r="J8" s="24" t="s">
        <v>23</v>
      </c>
      <c r="K8" s="24" t="s">
        <v>38</v>
      </c>
      <c r="L8" s="24"/>
      <c r="M8" s="52">
        <v>7000</v>
      </c>
      <c r="N8" s="43"/>
      <c r="O8" s="43"/>
      <c r="P8" s="55"/>
      <c r="Q8" s="58"/>
      <c r="R8" s="58"/>
      <c r="S8" s="68"/>
      <c r="T8" s="80"/>
      <c r="U8" s="80"/>
      <c r="V8" s="90"/>
    </row>
    <row r="9" spans="1:22" s="35" customFormat="1" ht="51.75" customHeight="1">
      <c r="A9" s="4">
        <v>6</v>
      </c>
      <c r="B9" s="24" t="s">
        <v>39</v>
      </c>
      <c r="C9" s="24" t="s">
        <v>40</v>
      </c>
      <c r="D9" s="24" t="s">
        <v>41</v>
      </c>
      <c r="E9" s="5" t="s">
        <v>13</v>
      </c>
      <c r="F9" s="6"/>
      <c r="G9" s="24" t="s">
        <v>14</v>
      </c>
      <c r="H9" s="24" t="s">
        <v>42</v>
      </c>
      <c r="I9" s="24" t="s">
        <v>43</v>
      </c>
      <c r="J9" s="24" t="s">
        <v>23</v>
      </c>
      <c r="K9" s="24" t="s">
        <v>44</v>
      </c>
      <c r="L9" s="33"/>
      <c r="M9" s="52">
        <v>271938</v>
      </c>
      <c r="N9" s="43"/>
      <c r="O9" s="43"/>
      <c r="P9" s="55"/>
      <c r="Q9" s="58"/>
      <c r="R9" s="58"/>
      <c r="S9" s="68"/>
      <c r="T9" s="80"/>
      <c r="U9" s="80"/>
      <c r="V9" s="90"/>
    </row>
    <row r="10" spans="1:22" s="35" customFormat="1" ht="51.75" customHeight="1">
      <c r="A10" s="4"/>
      <c r="B10" s="24" t="s">
        <v>39</v>
      </c>
      <c r="C10" s="24" t="s">
        <v>40</v>
      </c>
      <c r="D10" s="24" t="s">
        <v>41</v>
      </c>
      <c r="E10" s="5" t="s">
        <v>13</v>
      </c>
      <c r="F10" s="6"/>
      <c r="G10" s="36">
        <v>39447</v>
      </c>
      <c r="H10" s="24" t="s">
        <v>42</v>
      </c>
      <c r="I10" s="24" t="s">
        <v>43</v>
      </c>
      <c r="J10" s="24" t="s">
        <v>23</v>
      </c>
      <c r="K10" s="24" t="s">
        <v>17</v>
      </c>
      <c r="L10" s="33"/>
      <c r="M10" s="52">
        <v>311179</v>
      </c>
      <c r="N10" s="43"/>
      <c r="O10" s="43"/>
      <c r="P10" s="55"/>
      <c r="Q10" s="58"/>
      <c r="R10" s="58"/>
      <c r="S10" s="68"/>
      <c r="T10" s="80"/>
      <c r="U10" s="80"/>
      <c r="V10" s="90"/>
    </row>
    <row r="11" spans="1:22" s="35" customFormat="1" ht="51.75" customHeight="1">
      <c r="A11" s="4"/>
      <c r="B11" s="24" t="s">
        <v>39</v>
      </c>
      <c r="C11" s="24" t="s">
        <v>40</v>
      </c>
      <c r="D11" s="24" t="s">
        <v>41</v>
      </c>
      <c r="E11" s="5" t="s">
        <v>13</v>
      </c>
      <c r="F11" s="6"/>
      <c r="G11" s="36">
        <v>39447</v>
      </c>
      <c r="H11" s="24" t="s">
        <v>42</v>
      </c>
      <c r="I11" s="24" t="s">
        <v>43</v>
      </c>
      <c r="J11" s="24" t="s">
        <v>23</v>
      </c>
      <c r="K11" s="24" t="s">
        <v>45</v>
      </c>
      <c r="L11" s="33"/>
      <c r="M11" s="52">
        <v>88788</v>
      </c>
      <c r="N11" s="43"/>
      <c r="O11" s="43"/>
      <c r="P11" s="55"/>
      <c r="Q11" s="58"/>
      <c r="R11" s="58"/>
      <c r="S11" s="68"/>
      <c r="T11" s="80"/>
      <c r="U11" s="80"/>
      <c r="V11" s="90"/>
    </row>
    <row r="12" spans="1:22" s="35" customFormat="1" ht="51.75" customHeight="1">
      <c r="A12" s="4">
        <v>7</v>
      </c>
      <c r="B12" s="24" t="s">
        <v>46</v>
      </c>
      <c r="C12" s="24" t="s">
        <v>47</v>
      </c>
      <c r="D12" s="24" t="s">
        <v>48</v>
      </c>
      <c r="E12" s="5" t="s">
        <v>13</v>
      </c>
      <c r="F12" s="6"/>
      <c r="G12" s="36">
        <v>39447</v>
      </c>
      <c r="H12" s="24" t="s">
        <v>49</v>
      </c>
      <c r="I12" s="24"/>
      <c r="J12" s="24" t="s">
        <v>16</v>
      </c>
      <c r="K12" s="24" t="s">
        <v>50</v>
      </c>
      <c r="L12" s="33"/>
      <c r="M12" s="52">
        <v>152236</v>
      </c>
      <c r="N12" s="43"/>
      <c r="O12" s="43"/>
      <c r="P12" s="55"/>
      <c r="Q12" s="58"/>
      <c r="R12" s="58"/>
      <c r="S12" s="68"/>
      <c r="T12" s="80"/>
      <c r="U12" s="80"/>
      <c r="V12" s="90"/>
    </row>
    <row r="13" spans="1:22" s="35" customFormat="1" ht="51.75" customHeight="1">
      <c r="A13" s="4"/>
      <c r="B13" s="24" t="s">
        <v>51</v>
      </c>
      <c r="C13" s="24" t="s">
        <v>47</v>
      </c>
      <c r="D13" s="24" t="s">
        <v>48</v>
      </c>
      <c r="E13" s="5" t="s">
        <v>13</v>
      </c>
      <c r="F13" s="6"/>
      <c r="G13" s="36">
        <v>39447</v>
      </c>
      <c r="H13" s="24" t="s">
        <v>49</v>
      </c>
      <c r="I13" s="24"/>
      <c r="J13" s="24" t="s">
        <v>16</v>
      </c>
      <c r="K13" s="24" t="s">
        <v>17</v>
      </c>
      <c r="L13" s="33"/>
      <c r="M13" s="52">
        <v>46183</v>
      </c>
      <c r="N13" s="43"/>
      <c r="O13" s="43"/>
      <c r="P13" s="55"/>
      <c r="Q13" s="58"/>
      <c r="R13" s="58"/>
      <c r="S13" s="68"/>
      <c r="T13" s="80"/>
      <c r="U13" s="80"/>
      <c r="V13" s="90"/>
    </row>
    <row r="14" spans="1:22" s="35" customFormat="1" ht="51.75" customHeight="1">
      <c r="A14" s="4">
        <v>8</v>
      </c>
      <c r="B14" s="24" t="s">
        <v>52</v>
      </c>
      <c r="C14" s="24" t="s">
        <v>53</v>
      </c>
      <c r="D14" s="24" t="s">
        <v>54</v>
      </c>
      <c r="E14" s="5" t="s">
        <v>13</v>
      </c>
      <c r="F14" s="6"/>
      <c r="G14" s="36">
        <v>39447</v>
      </c>
      <c r="H14" s="24" t="s">
        <v>21</v>
      </c>
      <c r="I14" s="24"/>
      <c r="J14" s="24" t="s">
        <v>16</v>
      </c>
      <c r="K14" s="24" t="s">
        <v>55</v>
      </c>
      <c r="L14" s="33"/>
      <c r="M14" s="52">
        <v>6855223</v>
      </c>
      <c r="N14" s="43"/>
      <c r="O14" s="43"/>
      <c r="P14" s="55"/>
      <c r="Q14" s="58"/>
      <c r="R14" s="58"/>
      <c r="S14" s="68"/>
      <c r="T14" s="80"/>
      <c r="U14" s="80"/>
      <c r="V14" s="90"/>
    </row>
    <row r="15" spans="1:22" s="35" customFormat="1" ht="51.75" customHeight="1">
      <c r="A15" s="4">
        <v>9</v>
      </c>
      <c r="B15" s="24" t="s">
        <v>56</v>
      </c>
      <c r="C15" s="24" t="s">
        <v>57</v>
      </c>
      <c r="D15" s="24" t="s">
        <v>58</v>
      </c>
      <c r="E15" s="5" t="s">
        <v>13</v>
      </c>
      <c r="F15" s="6"/>
      <c r="G15" s="36">
        <v>39447</v>
      </c>
      <c r="H15" s="24" t="s">
        <v>42</v>
      </c>
      <c r="I15" s="24"/>
      <c r="J15" s="24" t="s">
        <v>16</v>
      </c>
      <c r="K15" s="24" t="s">
        <v>59</v>
      </c>
      <c r="L15" s="33"/>
      <c r="M15" s="52">
        <v>12591</v>
      </c>
      <c r="N15" s="43"/>
      <c r="O15" s="43"/>
      <c r="P15" s="55"/>
      <c r="Q15" s="58"/>
      <c r="R15" s="58"/>
      <c r="S15" s="68"/>
      <c r="T15" s="80"/>
      <c r="U15" s="80"/>
      <c r="V15" s="90"/>
    </row>
    <row r="16" spans="1:22" s="35" customFormat="1" ht="51.75" customHeight="1">
      <c r="A16" s="4">
        <v>10</v>
      </c>
      <c r="B16" s="24" t="s">
        <v>60</v>
      </c>
      <c r="C16" s="24" t="s">
        <v>61</v>
      </c>
      <c r="D16" s="24" t="s">
        <v>62</v>
      </c>
      <c r="E16" s="5" t="s">
        <v>13</v>
      </c>
      <c r="F16" s="6"/>
      <c r="G16" s="36">
        <v>39447</v>
      </c>
      <c r="H16" s="24" t="s">
        <v>63</v>
      </c>
      <c r="I16" s="24"/>
      <c r="J16" s="24" t="s">
        <v>16</v>
      </c>
      <c r="K16" s="24" t="s">
        <v>17</v>
      </c>
      <c r="L16" s="33"/>
      <c r="M16" s="52">
        <v>271715</v>
      </c>
      <c r="N16" s="43"/>
      <c r="O16" s="43"/>
      <c r="P16" s="55"/>
      <c r="Q16" s="58"/>
      <c r="R16" s="58"/>
      <c r="S16" s="68"/>
      <c r="T16" s="80"/>
      <c r="U16" s="80"/>
      <c r="V16" s="90"/>
    </row>
    <row r="17" spans="1:22" s="35" customFormat="1" ht="51.75" customHeight="1">
      <c r="A17" s="4">
        <v>11</v>
      </c>
      <c r="B17" s="24" t="s">
        <v>64</v>
      </c>
      <c r="C17" s="24" t="s">
        <v>65</v>
      </c>
      <c r="D17" s="24" t="s">
        <v>66</v>
      </c>
      <c r="E17" s="5" t="s">
        <v>13</v>
      </c>
      <c r="F17" s="6"/>
      <c r="G17" s="36">
        <v>39447</v>
      </c>
      <c r="H17" s="36" t="s">
        <v>21</v>
      </c>
      <c r="I17" s="24" t="s">
        <v>67</v>
      </c>
      <c r="J17" s="24" t="s">
        <v>23</v>
      </c>
      <c r="K17" s="24" t="s">
        <v>17</v>
      </c>
      <c r="L17" s="33"/>
      <c r="M17" s="52">
        <v>1579051</v>
      </c>
      <c r="N17" s="43"/>
      <c r="O17" s="43"/>
      <c r="P17" s="55"/>
      <c r="Q17" s="58"/>
      <c r="R17" s="58"/>
      <c r="S17" s="68"/>
      <c r="T17" s="80"/>
      <c r="U17" s="80"/>
      <c r="V17" s="90"/>
    </row>
    <row r="18" spans="1:22" s="35" customFormat="1" ht="51.75" customHeight="1">
      <c r="A18" s="4">
        <v>12</v>
      </c>
      <c r="B18" s="24" t="s">
        <v>68</v>
      </c>
      <c r="C18" s="24" t="s">
        <v>69</v>
      </c>
      <c r="D18" s="24" t="s">
        <v>70</v>
      </c>
      <c r="E18" s="5" t="s">
        <v>13</v>
      </c>
      <c r="F18" s="6"/>
      <c r="G18" s="36">
        <v>39447</v>
      </c>
      <c r="H18" s="24" t="s">
        <v>33</v>
      </c>
      <c r="I18" s="24"/>
      <c r="J18" s="24" t="s">
        <v>16</v>
      </c>
      <c r="K18" s="24" t="s">
        <v>59</v>
      </c>
      <c r="L18" s="33"/>
      <c r="M18" s="52">
        <v>37182</v>
      </c>
      <c r="N18" s="43"/>
      <c r="O18" s="43"/>
      <c r="P18" s="55"/>
      <c r="Q18" s="58"/>
      <c r="R18" s="58"/>
      <c r="S18" s="68"/>
      <c r="T18" s="80"/>
      <c r="U18" s="80"/>
      <c r="V18" s="90"/>
    </row>
    <row r="19" spans="1:22" s="35" customFormat="1" ht="51.75" customHeight="1">
      <c r="A19" s="4">
        <v>13</v>
      </c>
      <c r="B19" s="24" t="s">
        <v>71</v>
      </c>
      <c r="C19" s="24" t="s">
        <v>72</v>
      </c>
      <c r="D19" s="24" t="s">
        <v>73</v>
      </c>
      <c r="E19" s="5" t="s">
        <v>13</v>
      </c>
      <c r="F19" s="6"/>
      <c r="G19" s="36">
        <v>39447</v>
      </c>
      <c r="H19" s="24" t="s">
        <v>21</v>
      </c>
      <c r="I19" s="24"/>
      <c r="J19" s="24" t="s">
        <v>16</v>
      </c>
      <c r="K19" s="24" t="s">
        <v>74</v>
      </c>
      <c r="L19" s="33"/>
      <c r="M19" s="52">
        <v>5264377</v>
      </c>
      <c r="N19" s="43"/>
      <c r="O19" s="43"/>
      <c r="P19" s="55"/>
      <c r="Q19" s="58"/>
      <c r="R19" s="58"/>
      <c r="S19" s="68"/>
      <c r="T19" s="80"/>
      <c r="U19" s="80"/>
      <c r="V19" s="90"/>
    </row>
    <row r="20" spans="1:22" s="35" customFormat="1" ht="51.75" customHeight="1">
      <c r="A20" s="4">
        <v>14</v>
      </c>
      <c r="B20" s="24" t="s">
        <v>75</v>
      </c>
      <c r="C20" s="24" t="s">
        <v>76</v>
      </c>
      <c r="D20" s="24" t="s">
        <v>77</v>
      </c>
      <c r="E20" s="5" t="s">
        <v>13</v>
      </c>
      <c r="F20" s="6"/>
      <c r="G20" s="36">
        <v>39447</v>
      </c>
      <c r="H20" s="24" t="s">
        <v>78</v>
      </c>
      <c r="I20" s="24"/>
      <c r="J20" s="24" t="s">
        <v>16</v>
      </c>
      <c r="K20" s="24" t="s">
        <v>79</v>
      </c>
      <c r="L20" s="33"/>
      <c r="M20" s="52">
        <v>95535</v>
      </c>
      <c r="N20" s="43"/>
      <c r="O20" s="43"/>
      <c r="P20" s="55"/>
      <c r="Q20" s="58"/>
      <c r="R20" s="58"/>
      <c r="S20" s="68"/>
      <c r="T20" s="80"/>
      <c r="U20" s="80"/>
      <c r="V20" s="90"/>
    </row>
    <row r="21" spans="1:22" s="35" customFormat="1" ht="51.75" customHeight="1">
      <c r="A21" s="4">
        <v>15</v>
      </c>
      <c r="B21" s="24" t="s">
        <v>71</v>
      </c>
      <c r="C21" s="24" t="s">
        <v>80</v>
      </c>
      <c r="D21" s="24" t="s">
        <v>73</v>
      </c>
      <c r="E21" s="5" t="s">
        <v>13</v>
      </c>
      <c r="F21" s="6"/>
      <c r="G21" s="36">
        <v>39447</v>
      </c>
      <c r="H21" s="24" t="s">
        <v>81</v>
      </c>
      <c r="I21" s="24"/>
      <c r="J21" s="24" t="s">
        <v>16</v>
      </c>
      <c r="K21" s="24" t="s">
        <v>74</v>
      </c>
      <c r="L21" s="33"/>
      <c r="M21" s="52">
        <v>1062478</v>
      </c>
      <c r="N21" s="43"/>
      <c r="O21" s="43"/>
      <c r="P21" s="55"/>
      <c r="Q21" s="58"/>
      <c r="R21" s="58"/>
      <c r="S21" s="68"/>
      <c r="T21" s="80"/>
      <c r="U21" s="80"/>
      <c r="V21" s="90"/>
    </row>
    <row r="22" spans="1:22" s="35" customFormat="1" ht="51.75" customHeight="1">
      <c r="A22" s="4">
        <v>16</v>
      </c>
      <c r="B22" s="24" t="s">
        <v>82</v>
      </c>
      <c r="C22" s="24" t="s">
        <v>83</v>
      </c>
      <c r="D22" s="24" t="s">
        <v>84</v>
      </c>
      <c r="E22" s="5" t="s">
        <v>13</v>
      </c>
      <c r="F22" s="6"/>
      <c r="G22" s="36">
        <v>39447</v>
      </c>
      <c r="H22" s="24" t="s">
        <v>81</v>
      </c>
      <c r="I22" s="24" t="s">
        <v>85</v>
      </c>
      <c r="J22" s="24" t="s">
        <v>23</v>
      </c>
      <c r="K22" s="24" t="s">
        <v>17</v>
      </c>
      <c r="L22" s="33"/>
      <c r="M22" s="52">
        <v>52846</v>
      </c>
      <c r="N22" s="43"/>
      <c r="O22" s="43"/>
      <c r="P22" s="55"/>
      <c r="Q22" s="58"/>
      <c r="R22" s="58"/>
      <c r="S22" s="68"/>
      <c r="T22" s="80"/>
      <c r="U22" s="80"/>
      <c r="V22" s="90"/>
    </row>
    <row r="23" spans="1:22" s="35" customFormat="1" ht="51.75" customHeight="1">
      <c r="A23" s="4">
        <v>17</v>
      </c>
      <c r="B23" s="24" t="s">
        <v>82</v>
      </c>
      <c r="C23" s="24" t="s">
        <v>86</v>
      </c>
      <c r="D23" s="24" t="s">
        <v>87</v>
      </c>
      <c r="E23" s="5" t="s">
        <v>13</v>
      </c>
      <c r="F23" s="6"/>
      <c r="G23" s="36">
        <v>39447</v>
      </c>
      <c r="H23" s="24" t="s">
        <v>81</v>
      </c>
      <c r="I23" s="24" t="s">
        <v>88</v>
      </c>
      <c r="J23" s="24" t="s">
        <v>23</v>
      </c>
      <c r="K23" s="24" t="s">
        <v>17</v>
      </c>
      <c r="L23" s="33"/>
      <c r="M23" s="52">
        <v>23000</v>
      </c>
      <c r="N23" s="43"/>
      <c r="O23" s="43"/>
      <c r="P23" s="55"/>
      <c r="Q23" s="58"/>
      <c r="R23" s="58"/>
      <c r="S23" s="68"/>
      <c r="T23" s="80"/>
      <c r="U23" s="80"/>
      <c r="V23" s="90"/>
    </row>
    <row r="24" spans="1:22" s="35" customFormat="1" ht="51.75" customHeight="1">
      <c r="A24" s="4">
        <v>18</v>
      </c>
      <c r="B24" s="24" t="s">
        <v>89</v>
      </c>
      <c r="C24" s="24" t="s">
        <v>90</v>
      </c>
      <c r="D24" s="24" t="s">
        <v>91</v>
      </c>
      <c r="E24" s="5" t="s">
        <v>13</v>
      </c>
      <c r="F24" s="6"/>
      <c r="G24" s="36">
        <v>39447</v>
      </c>
      <c r="H24" s="24" t="s">
        <v>92</v>
      </c>
      <c r="I24" s="24"/>
      <c r="J24" s="24" t="s">
        <v>16</v>
      </c>
      <c r="K24" s="24" t="s">
        <v>17</v>
      </c>
      <c r="L24" s="33"/>
      <c r="M24" s="52">
        <v>1552800</v>
      </c>
      <c r="N24" s="43"/>
      <c r="O24" s="43"/>
      <c r="P24" s="55"/>
      <c r="Q24" s="58"/>
      <c r="R24" s="58"/>
      <c r="S24" s="68"/>
      <c r="T24" s="80"/>
      <c r="U24" s="80"/>
      <c r="V24" s="90"/>
    </row>
    <row r="25" spans="1:22" s="35" customFormat="1" ht="51.75" customHeight="1">
      <c r="A25" s="4">
        <v>19</v>
      </c>
      <c r="B25" s="24" t="s">
        <v>89</v>
      </c>
      <c r="C25" s="24" t="s">
        <v>93</v>
      </c>
      <c r="D25" s="24" t="s">
        <v>94</v>
      </c>
      <c r="E25" s="5" t="s">
        <v>13</v>
      </c>
      <c r="F25" s="6"/>
      <c r="G25" s="36">
        <v>39447</v>
      </c>
      <c r="H25" s="24" t="s">
        <v>92</v>
      </c>
      <c r="I25" s="24"/>
      <c r="J25" s="24" t="s">
        <v>16</v>
      </c>
      <c r="K25" s="24" t="s">
        <v>79</v>
      </c>
      <c r="L25" s="33"/>
      <c r="M25" s="52">
        <v>31470</v>
      </c>
      <c r="N25" s="43"/>
      <c r="O25" s="43"/>
      <c r="P25" s="55"/>
      <c r="Q25" s="58"/>
      <c r="R25" s="58"/>
      <c r="S25" s="68"/>
      <c r="T25" s="80"/>
      <c r="U25" s="80"/>
      <c r="V25" s="90"/>
    </row>
    <row r="26" spans="1:22" s="35" customFormat="1" ht="51.75" customHeight="1">
      <c r="A26" s="4">
        <v>20</v>
      </c>
      <c r="B26" s="24" t="s">
        <v>89</v>
      </c>
      <c r="C26" s="24" t="s">
        <v>90</v>
      </c>
      <c r="D26" s="24" t="s">
        <v>95</v>
      </c>
      <c r="E26" s="5" t="s">
        <v>13</v>
      </c>
      <c r="F26" s="6"/>
      <c r="G26" s="36">
        <v>39447</v>
      </c>
      <c r="H26" s="24" t="s">
        <v>92</v>
      </c>
      <c r="I26" s="24"/>
      <c r="J26" s="24" t="s">
        <v>16</v>
      </c>
      <c r="K26" s="24" t="s">
        <v>96</v>
      </c>
      <c r="L26" s="33"/>
      <c r="M26" s="52">
        <v>36106</v>
      </c>
      <c r="N26" s="43"/>
      <c r="O26" s="43"/>
      <c r="P26" s="55"/>
      <c r="Q26" s="58"/>
      <c r="R26" s="58"/>
      <c r="S26" s="68"/>
      <c r="T26" s="80"/>
      <c r="U26" s="80"/>
      <c r="V26" s="90"/>
    </row>
    <row r="27" spans="1:22" s="35" customFormat="1" ht="51.75" customHeight="1">
      <c r="A27" s="8">
        <v>21</v>
      </c>
      <c r="B27" s="24" t="s">
        <v>89</v>
      </c>
      <c r="C27" s="24" t="s">
        <v>97</v>
      </c>
      <c r="D27" s="24" t="s">
        <v>91</v>
      </c>
      <c r="E27" s="5" t="s">
        <v>98</v>
      </c>
      <c r="F27" s="5"/>
      <c r="G27" s="11" t="s">
        <v>28</v>
      </c>
      <c r="H27" s="11" t="s">
        <v>99</v>
      </c>
      <c r="I27" s="11"/>
      <c r="J27" s="24" t="s">
        <v>100</v>
      </c>
      <c r="K27" s="24" t="s">
        <v>17</v>
      </c>
      <c r="L27" s="95"/>
      <c r="M27" s="52"/>
      <c r="N27" s="52">
        <v>2394078</v>
      </c>
      <c r="O27" s="43"/>
      <c r="P27" s="56"/>
      <c r="Q27" s="58"/>
      <c r="R27" s="58"/>
      <c r="S27" s="68"/>
      <c r="T27" s="80"/>
      <c r="U27" s="80"/>
      <c r="V27" s="90"/>
    </row>
    <row r="28" spans="1:22" s="35" customFormat="1" ht="51.75" customHeight="1">
      <c r="A28" s="4">
        <v>22</v>
      </c>
      <c r="B28" s="24" t="s">
        <v>101</v>
      </c>
      <c r="C28" s="24" t="s">
        <v>102</v>
      </c>
      <c r="D28" s="24" t="s">
        <v>103</v>
      </c>
      <c r="E28" s="5" t="s">
        <v>13</v>
      </c>
      <c r="F28" s="6"/>
      <c r="G28" s="36" t="s">
        <v>104</v>
      </c>
      <c r="H28" s="24" t="s">
        <v>105</v>
      </c>
      <c r="I28" s="24" t="s">
        <v>106</v>
      </c>
      <c r="J28" s="24" t="s">
        <v>23</v>
      </c>
      <c r="K28" s="24" t="s">
        <v>17</v>
      </c>
      <c r="L28" s="33"/>
      <c r="M28" s="52">
        <v>7037794</v>
      </c>
      <c r="N28" s="52">
        <v>10792327</v>
      </c>
      <c r="O28" s="43">
        <v>4982161.68</v>
      </c>
      <c r="P28" s="56">
        <v>2102367.2</v>
      </c>
      <c r="Q28" s="58"/>
      <c r="R28" s="58"/>
      <c r="S28" s="68"/>
      <c r="T28" s="80"/>
      <c r="U28" s="80"/>
      <c r="V28" s="90"/>
    </row>
    <row r="29" spans="1:22" s="35" customFormat="1" ht="51.75" customHeight="1">
      <c r="A29" s="8">
        <v>23</v>
      </c>
      <c r="B29" s="24" t="s">
        <v>46</v>
      </c>
      <c r="C29" s="24" t="s">
        <v>107</v>
      </c>
      <c r="D29" s="24" t="s">
        <v>108</v>
      </c>
      <c r="E29" s="9" t="s">
        <v>109</v>
      </c>
      <c r="F29" s="9" t="s">
        <v>110</v>
      </c>
      <c r="G29" s="24" t="s">
        <v>111</v>
      </c>
      <c r="H29" s="24" t="s">
        <v>112</v>
      </c>
      <c r="I29" s="24"/>
      <c r="J29" s="24" t="s">
        <v>16</v>
      </c>
      <c r="K29" s="24" t="s">
        <v>113</v>
      </c>
      <c r="L29" s="33"/>
      <c r="M29" s="52"/>
      <c r="N29" s="52">
        <v>603615</v>
      </c>
      <c r="O29" s="43">
        <v>293241.79</v>
      </c>
      <c r="P29" s="56">
        <v>163985.27</v>
      </c>
      <c r="Q29" s="58"/>
      <c r="R29" s="58"/>
      <c r="S29" s="68"/>
      <c r="T29" s="80"/>
      <c r="U29" s="80"/>
      <c r="V29" s="90"/>
    </row>
    <row r="30" spans="1:22" s="35" customFormat="1" ht="51.75" customHeight="1">
      <c r="A30" s="8">
        <v>24</v>
      </c>
      <c r="B30" s="24" t="s">
        <v>10</v>
      </c>
      <c r="C30" s="24" t="s">
        <v>102</v>
      </c>
      <c r="D30" s="24" t="s">
        <v>114</v>
      </c>
      <c r="E30" s="9" t="s">
        <v>115</v>
      </c>
      <c r="F30" s="9" t="s">
        <v>116</v>
      </c>
      <c r="G30" s="36">
        <v>39559</v>
      </c>
      <c r="H30" s="24" t="s">
        <v>117</v>
      </c>
      <c r="I30" s="24" t="s">
        <v>118</v>
      </c>
      <c r="J30" s="24" t="s">
        <v>23</v>
      </c>
      <c r="K30" s="24" t="s">
        <v>17</v>
      </c>
      <c r="L30" s="33"/>
      <c r="M30" s="52"/>
      <c r="N30" s="52">
        <v>18000000</v>
      </c>
      <c r="O30" s="43"/>
      <c r="P30" s="56"/>
      <c r="Q30" s="58"/>
      <c r="R30" s="58"/>
      <c r="S30" s="68"/>
      <c r="T30" s="80"/>
      <c r="U30" s="80"/>
      <c r="V30" s="90"/>
    </row>
    <row r="31" spans="1:22" s="35" customFormat="1" ht="51.75" customHeight="1">
      <c r="A31" s="8">
        <v>25</v>
      </c>
      <c r="B31" s="11" t="s">
        <v>119</v>
      </c>
      <c r="C31" s="11" t="s">
        <v>120</v>
      </c>
      <c r="D31" s="24" t="s">
        <v>121</v>
      </c>
      <c r="E31" s="9" t="s">
        <v>98</v>
      </c>
      <c r="F31" s="10"/>
      <c r="G31" s="11" t="s">
        <v>28</v>
      </c>
      <c r="H31" s="11" t="s">
        <v>122</v>
      </c>
      <c r="I31" s="11" t="s">
        <v>123</v>
      </c>
      <c r="J31" s="11" t="s">
        <v>124</v>
      </c>
      <c r="K31" s="11" t="s">
        <v>125</v>
      </c>
      <c r="L31" s="33"/>
      <c r="M31" s="52"/>
      <c r="N31" s="52">
        <v>4242518</v>
      </c>
      <c r="O31" s="43"/>
      <c r="P31" s="56"/>
      <c r="Q31" s="58"/>
      <c r="R31" s="58"/>
      <c r="S31" s="68"/>
      <c r="T31" s="80"/>
      <c r="U31" s="80"/>
      <c r="V31" s="90"/>
    </row>
    <row r="32" spans="1:22" s="35" customFormat="1" ht="51.75" customHeight="1">
      <c r="A32" s="8">
        <v>26</v>
      </c>
      <c r="B32" s="24" t="s">
        <v>126</v>
      </c>
      <c r="C32" s="24" t="s">
        <v>127</v>
      </c>
      <c r="D32" s="24" t="s">
        <v>128</v>
      </c>
      <c r="E32" s="9" t="s">
        <v>129</v>
      </c>
      <c r="F32" s="9" t="s">
        <v>130</v>
      </c>
      <c r="G32" s="24" t="s">
        <v>131</v>
      </c>
      <c r="H32" s="24" t="s">
        <v>132</v>
      </c>
      <c r="I32" s="24"/>
      <c r="J32" s="24" t="s">
        <v>16</v>
      </c>
      <c r="K32" s="24" t="s">
        <v>133</v>
      </c>
      <c r="L32" s="33"/>
      <c r="M32" s="52"/>
      <c r="N32" s="52">
        <v>2016</v>
      </c>
      <c r="O32" s="43">
        <v>2016</v>
      </c>
      <c r="P32" s="56">
        <v>27688</v>
      </c>
      <c r="Q32" s="58">
        <v>640</v>
      </c>
      <c r="R32" s="58">
        <v>488.4</v>
      </c>
      <c r="S32" s="68"/>
      <c r="T32" s="80"/>
      <c r="U32" s="80"/>
      <c r="V32" s="90"/>
    </row>
    <row r="33" spans="1:22" s="35" customFormat="1" ht="51.75" customHeight="1">
      <c r="A33" s="8">
        <v>27</v>
      </c>
      <c r="B33" s="24" t="s">
        <v>68</v>
      </c>
      <c r="C33" s="24" t="s">
        <v>69</v>
      </c>
      <c r="D33" s="24" t="s">
        <v>134</v>
      </c>
      <c r="E33" s="9" t="s">
        <v>135</v>
      </c>
      <c r="F33" s="9" t="s">
        <v>130</v>
      </c>
      <c r="G33" s="24" t="s">
        <v>136</v>
      </c>
      <c r="H33" s="24" t="s">
        <v>137</v>
      </c>
      <c r="I33" s="24"/>
      <c r="J33" s="24" t="s">
        <v>16</v>
      </c>
      <c r="K33" s="24" t="s">
        <v>59</v>
      </c>
      <c r="L33" s="33"/>
      <c r="M33" s="52"/>
      <c r="N33" s="52">
        <v>531209</v>
      </c>
      <c r="O33" s="43">
        <v>519434.76</v>
      </c>
      <c r="P33" s="56">
        <v>282301.03</v>
      </c>
      <c r="Q33" s="58">
        <v>111251.88</v>
      </c>
      <c r="R33" s="58">
        <v>58883.23</v>
      </c>
      <c r="S33" s="68">
        <v>49474.66</v>
      </c>
      <c r="T33" s="80">
        <v>21544.46</v>
      </c>
      <c r="U33" s="80">
        <v>16898.95</v>
      </c>
      <c r="V33" s="90">
        <v>10817.84</v>
      </c>
    </row>
    <row r="34" spans="1:22" s="35" customFormat="1" ht="51.75" customHeight="1">
      <c r="A34" s="8">
        <v>28</v>
      </c>
      <c r="B34" s="24" t="s">
        <v>138</v>
      </c>
      <c r="C34" s="24" t="s">
        <v>76</v>
      </c>
      <c r="D34" s="24" t="s">
        <v>139</v>
      </c>
      <c r="E34" s="9" t="s">
        <v>140</v>
      </c>
      <c r="F34" s="9" t="s">
        <v>141</v>
      </c>
      <c r="G34" s="24" t="s">
        <v>28</v>
      </c>
      <c r="H34" s="24" t="s">
        <v>132</v>
      </c>
      <c r="I34" s="24"/>
      <c r="J34" s="24" t="s">
        <v>16</v>
      </c>
      <c r="K34" s="24" t="s">
        <v>59</v>
      </c>
      <c r="L34" s="33"/>
      <c r="M34" s="52"/>
      <c r="N34" s="52">
        <v>692565</v>
      </c>
      <c r="O34" s="43"/>
      <c r="P34" s="56"/>
      <c r="Q34" s="58"/>
      <c r="R34" s="58"/>
      <c r="S34" s="68"/>
      <c r="T34" s="80"/>
      <c r="U34" s="80"/>
      <c r="V34" s="90"/>
    </row>
    <row r="35" spans="1:22" s="35" customFormat="1" ht="51.75" customHeight="1">
      <c r="A35" s="8">
        <v>29</v>
      </c>
      <c r="B35" s="24" t="s">
        <v>142</v>
      </c>
      <c r="C35" s="24" t="s">
        <v>143</v>
      </c>
      <c r="D35" s="24" t="s">
        <v>144</v>
      </c>
      <c r="E35" s="9" t="s">
        <v>145</v>
      </c>
      <c r="F35" s="9" t="s">
        <v>146</v>
      </c>
      <c r="G35" s="36">
        <v>40178</v>
      </c>
      <c r="H35" s="24" t="s">
        <v>147</v>
      </c>
      <c r="I35" s="24" t="s">
        <v>148</v>
      </c>
      <c r="J35" s="24" t="s">
        <v>23</v>
      </c>
      <c r="K35" s="24" t="s">
        <v>74</v>
      </c>
      <c r="L35" s="33"/>
      <c r="M35" s="52"/>
      <c r="N35" s="52"/>
      <c r="O35" s="43"/>
      <c r="P35" s="55"/>
      <c r="Q35" s="58"/>
      <c r="R35" s="58"/>
      <c r="S35" s="68"/>
      <c r="T35" s="80"/>
      <c r="U35" s="80"/>
      <c r="V35" s="90"/>
    </row>
    <row r="36" spans="1:22" s="35" customFormat="1" ht="51.75" customHeight="1">
      <c r="A36" s="8">
        <v>30</v>
      </c>
      <c r="B36" s="24" t="s">
        <v>149</v>
      </c>
      <c r="C36" s="24" t="s">
        <v>150</v>
      </c>
      <c r="D36" s="24" t="s">
        <v>151</v>
      </c>
      <c r="E36" s="9" t="s">
        <v>98</v>
      </c>
      <c r="F36" s="9"/>
      <c r="G36" s="24" t="s">
        <v>136</v>
      </c>
      <c r="H36" s="11" t="s">
        <v>152</v>
      </c>
      <c r="I36" s="11" t="s">
        <v>153</v>
      </c>
      <c r="J36" s="24" t="s">
        <v>23</v>
      </c>
      <c r="K36" s="24" t="s">
        <v>17</v>
      </c>
      <c r="L36" s="33"/>
      <c r="M36" s="52"/>
      <c r="N36" s="52">
        <v>825761</v>
      </c>
      <c r="O36" s="43"/>
      <c r="P36" s="56"/>
      <c r="Q36" s="58"/>
      <c r="R36" s="58"/>
      <c r="S36" s="68"/>
      <c r="T36" s="80"/>
      <c r="U36" s="80"/>
      <c r="V36" s="90"/>
    </row>
    <row r="37" spans="1:22" s="35" customFormat="1" ht="51.75" customHeight="1">
      <c r="A37" s="8">
        <v>31</v>
      </c>
      <c r="B37" s="24" t="s">
        <v>154</v>
      </c>
      <c r="C37" s="24" t="s">
        <v>155</v>
      </c>
      <c r="D37" s="24" t="s">
        <v>156</v>
      </c>
      <c r="E37" s="9" t="s">
        <v>98</v>
      </c>
      <c r="F37" s="9"/>
      <c r="G37" s="11" t="s">
        <v>157</v>
      </c>
      <c r="H37" s="11" t="s">
        <v>158</v>
      </c>
      <c r="I37" s="11"/>
      <c r="J37" s="24" t="s">
        <v>23</v>
      </c>
      <c r="K37" s="24" t="s">
        <v>17</v>
      </c>
      <c r="L37" s="33"/>
      <c r="M37" s="52"/>
      <c r="N37" s="52">
        <v>59809</v>
      </c>
      <c r="O37" s="43"/>
      <c r="P37" s="56"/>
      <c r="Q37" s="58"/>
      <c r="R37" s="58"/>
      <c r="S37" s="68"/>
      <c r="T37" s="80"/>
      <c r="U37" s="80"/>
      <c r="V37" s="90"/>
    </row>
    <row r="38" spans="1:22" s="35" customFormat="1" ht="51.75" customHeight="1">
      <c r="A38" s="8">
        <v>32</v>
      </c>
      <c r="B38" s="24" t="s">
        <v>60</v>
      </c>
      <c r="C38" s="24" t="s">
        <v>159</v>
      </c>
      <c r="D38" s="24" t="s">
        <v>160</v>
      </c>
      <c r="E38" s="9" t="s">
        <v>98</v>
      </c>
      <c r="F38" s="9"/>
      <c r="G38" s="11" t="s">
        <v>28</v>
      </c>
      <c r="H38" s="11" t="s">
        <v>161</v>
      </c>
      <c r="I38" s="11"/>
      <c r="J38" s="24" t="s">
        <v>16</v>
      </c>
      <c r="K38" s="24" t="s">
        <v>17</v>
      </c>
      <c r="L38" s="33"/>
      <c r="M38" s="52"/>
      <c r="N38" s="52">
        <v>777457</v>
      </c>
      <c r="O38" s="43"/>
      <c r="P38" s="56"/>
      <c r="Q38" s="58"/>
      <c r="R38" s="58"/>
      <c r="S38" s="68"/>
      <c r="T38" s="80"/>
      <c r="U38" s="80"/>
      <c r="V38" s="90"/>
    </row>
    <row r="39" spans="1:22" s="35" customFormat="1" ht="51.75" customHeight="1">
      <c r="A39" s="8">
        <v>33</v>
      </c>
      <c r="B39" s="24" t="s">
        <v>89</v>
      </c>
      <c r="C39" s="24" t="s">
        <v>120</v>
      </c>
      <c r="D39" s="24" t="s">
        <v>162</v>
      </c>
      <c r="E39" s="9" t="s">
        <v>98</v>
      </c>
      <c r="F39" s="10"/>
      <c r="G39" s="11" t="s">
        <v>28</v>
      </c>
      <c r="H39" s="11" t="s">
        <v>99</v>
      </c>
      <c r="I39" s="11"/>
      <c r="J39" s="24" t="s">
        <v>124</v>
      </c>
      <c r="K39" s="24" t="s">
        <v>125</v>
      </c>
      <c r="L39" s="33"/>
      <c r="M39" s="52"/>
      <c r="N39" s="52">
        <v>221917</v>
      </c>
      <c r="O39" s="43"/>
      <c r="P39" s="56"/>
      <c r="Q39" s="58"/>
      <c r="R39" s="58"/>
      <c r="S39" s="68"/>
      <c r="T39" s="80"/>
      <c r="U39" s="80"/>
      <c r="V39" s="90"/>
    </row>
    <row r="40" spans="1:22" s="35" customFormat="1" ht="51.75" customHeight="1">
      <c r="A40" s="8">
        <v>34</v>
      </c>
      <c r="B40" s="7" t="s">
        <v>372</v>
      </c>
      <c r="C40" s="24" t="s">
        <v>163</v>
      </c>
      <c r="D40" s="24" t="s">
        <v>164</v>
      </c>
      <c r="E40" s="5" t="s">
        <v>98</v>
      </c>
      <c r="F40" s="6"/>
      <c r="G40" s="11" t="s">
        <v>28</v>
      </c>
      <c r="H40" s="11" t="s">
        <v>152</v>
      </c>
      <c r="I40" s="11" t="s">
        <v>165</v>
      </c>
      <c r="J40" s="11" t="s">
        <v>124</v>
      </c>
      <c r="K40" s="24" t="s">
        <v>166</v>
      </c>
      <c r="L40" s="33"/>
      <c r="M40" s="52"/>
      <c r="N40" s="52">
        <v>1800000</v>
      </c>
      <c r="O40" s="43"/>
      <c r="P40" s="56"/>
      <c r="Q40" s="58"/>
      <c r="R40" s="58"/>
      <c r="S40" s="68"/>
      <c r="T40" s="80"/>
      <c r="U40" s="80"/>
      <c r="V40" s="90"/>
    </row>
    <row r="41" spans="1:22" s="35" customFormat="1" ht="51.75" customHeight="1">
      <c r="A41" s="8">
        <v>35</v>
      </c>
      <c r="B41" s="24" t="s">
        <v>149</v>
      </c>
      <c r="C41" s="24" t="s">
        <v>120</v>
      </c>
      <c r="D41" s="24" t="s">
        <v>167</v>
      </c>
      <c r="E41" s="5" t="s">
        <v>98</v>
      </c>
      <c r="F41" s="6"/>
      <c r="G41" s="11" t="s">
        <v>28</v>
      </c>
      <c r="H41" s="11" t="s">
        <v>168</v>
      </c>
      <c r="I41" s="11"/>
      <c r="J41" s="24" t="s">
        <v>124</v>
      </c>
      <c r="K41" s="24" t="s">
        <v>169</v>
      </c>
      <c r="L41" s="33"/>
      <c r="M41" s="52"/>
      <c r="N41" s="52">
        <v>81619</v>
      </c>
      <c r="O41" s="43"/>
      <c r="P41" s="56"/>
      <c r="Q41" s="58"/>
      <c r="R41" s="58"/>
      <c r="S41" s="68"/>
      <c r="T41" s="80"/>
      <c r="U41" s="80"/>
      <c r="V41" s="90"/>
    </row>
    <row r="42" spans="1:22" s="35" customFormat="1" ht="51.75" customHeight="1">
      <c r="A42" s="8">
        <v>36</v>
      </c>
      <c r="B42" s="11" t="s">
        <v>170</v>
      </c>
      <c r="C42" s="11" t="s">
        <v>120</v>
      </c>
      <c r="D42" s="11" t="s">
        <v>171</v>
      </c>
      <c r="E42" s="5" t="s">
        <v>98</v>
      </c>
      <c r="F42" s="6"/>
      <c r="G42" s="11" t="s">
        <v>28</v>
      </c>
      <c r="H42" s="11" t="s">
        <v>152</v>
      </c>
      <c r="I42" s="11"/>
      <c r="J42" s="11" t="s">
        <v>124</v>
      </c>
      <c r="K42" s="11" t="s">
        <v>125</v>
      </c>
      <c r="L42" s="33"/>
      <c r="M42" s="52"/>
      <c r="N42" s="52">
        <v>645228</v>
      </c>
      <c r="O42" s="43"/>
      <c r="P42" s="56"/>
      <c r="Q42" s="58"/>
      <c r="R42" s="58"/>
      <c r="S42" s="68"/>
      <c r="T42" s="80"/>
      <c r="U42" s="80"/>
      <c r="V42" s="90"/>
    </row>
    <row r="43" spans="1:22" s="35" customFormat="1" ht="51.75" customHeight="1">
      <c r="A43" s="8">
        <v>37</v>
      </c>
      <c r="B43" s="11" t="s">
        <v>511</v>
      </c>
      <c r="C43" s="11" t="s">
        <v>512</v>
      </c>
      <c r="D43" s="11" t="s">
        <v>172</v>
      </c>
      <c r="E43" s="5" t="s">
        <v>98</v>
      </c>
      <c r="F43" s="6"/>
      <c r="G43" s="11" t="s">
        <v>28</v>
      </c>
      <c r="H43" s="11" t="s">
        <v>173</v>
      </c>
      <c r="I43" s="11"/>
      <c r="J43" s="11" t="s">
        <v>23</v>
      </c>
      <c r="K43" s="11" t="s">
        <v>125</v>
      </c>
      <c r="L43" s="33"/>
      <c r="M43" s="52"/>
      <c r="N43" s="52">
        <v>374092</v>
      </c>
      <c r="O43" s="43"/>
      <c r="P43" s="56"/>
      <c r="Q43" s="58"/>
      <c r="R43" s="58"/>
      <c r="S43" s="68"/>
      <c r="T43" s="80"/>
      <c r="U43" s="80"/>
      <c r="V43" s="90"/>
    </row>
    <row r="44" spans="1:22" s="35" customFormat="1" ht="51.75" customHeight="1">
      <c r="A44" s="8">
        <v>38</v>
      </c>
      <c r="B44" s="11" t="s">
        <v>10</v>
      </c>
      <c r="C44" s="11" t="s">
        <v>174</v>
      </c>
      <c r="D44" s="11" t="s">
        <v>175</v>
      </c>
      <c r="E44" s="5" t="s">
        <v>98</v>
      </c>
      <c r="F44" s="6"/>
      <c r="G44" s="11" t="s">
        <v>28</v>
      </c>
      <c r="H44" s="11" t="s">
        <v>176</v>
      </c>
      <c r="I44" s="11"/>
      <c r="J44" s="11" t="s">
        <v>124</v>
      </c>
      <c r="K44" s="11" t="s">
        <v>125</v>
      </c>
      <c r="L44" s="33"/>
      <c r="M44" s="52"/>
      <c r="N44" s="52">
        <v>179096</v>
      </c>
      <c r="O44" s="43"/>
      <c r="P44" s="56"/>
      <c r="Q44" s="58"/>
      <c r="R44" s="58"/>
      <c r="S44" s="68"/>
      <c r="T44" s="80"/>
      <c r="U44" s="80"/>
      <c r="V44" s="90"/>
    </row>
    <row r="45" spans="1:22" s="35" customFormat="1" ht="51.75" customHeight="1">
      <c r="A45" s="8">
        <v>39</v>
      </c>
      <c r="B45" s="11" t="s">
        <v>10</v>
      </c>
      <c r="C45" s="33" t="s">
        <v>177</v>
      </c>
      <c r="D45" s="11" t="s">
        <v>178</v>
      </c>
      <c r="E45" s="5" t="s">
        <v>98</v>
      </c>
      <c r="F45" s="6"/>
      <c r="G45" s="11" t="s">
        <v>28</v>
      </c>
      <c r="H45" s="11" t="s">
        <v>179</v>
      </c>
      <c r="I45" s="11" t="s">
        <v>123</v>
      </c>
      <c r="J45" s="11" t="s">
        <v>124</v>
      </c>
      <c r="K45" s="11" t="s">
        <v>169</v>
      </c>
      <c r="L45" s="11"/>
      <c r="M45" s="52"/>
      <c r="N45" s="52">
        <v>897394</v>
      </c>
      <c r="O45" s="43"/>
      <c r="P45" s="56"/>
      <c r="Q45" s="58"/>
      <c r="R45" s="58"/>
      <c r="S45" s="68"/>
      <c r="T45" s="80"/>
      <c r="U45" s="80"/>
      <c r="V45" s="90"/>
    </row>
    <row r="46" spans="1:22" s="35" customFormat="1" ht="51.75" customHeight="1">
      <c r="A46" s="12">
        <v>40</v>
      </c>
      <c r="B46" s="14" t="s">
        <v>373</v>
      </c>
      <c r="C46" s="14" t="s">
        <v>180</v>
      </c>
      <c r="D46" s="14" t="s">
        <v>338</v>
      </c>
      <c r="E46" s="13" t="s">
        <v>181</v>
      </c>
      <c r="F46" s="13" t="s">
        <v>182</v>
      </c>
      <c r="G46" s="14" t="s">
        <v>183</v>
      </c>
      <c r="H46" s="14" t="s">
        <v>184</v>
      </c>
      <c r="I46" s="37"/>
      <c r="J46" s="14" t="s">
        <v>100</v>
      </c>
      <c r="K46" s="14" t="s">
        <v>185</v>
      </c>
      <c r="L46" s="14"/>
      <c r="M46" s="43"/>
      <c r="N46" s="43">
        <v>2775137</v>
      </c>
      <c r="O46" s="43">
        <v>3860000</v>
      </c>
      <c r="P46" s="56">
        <f>7613200.3-3860000</f>
        <v>3753200.3</v>
      </c>
      <c r="Q46" s="58">
        <v>3191300</v>
      </c>
      <c r="R46" s="58">
        <v>1295500</v>
      </c>
      <c r="S46" s="68"/>
      <c r="T46" s="80"/>
      <c r="U46" s="80"/>
      <c r="V46" s="90"/>
    </row>
    <row r="47" spans="1:22" s="35" customFormat="1" ht="51.75" customHeight="1">
      <c r="A47" s="12">
        <v>41</v>
      </c>
      <c r="B47" s="14" t="s">
        <v>46</v>
      </c>
      <c r="C47" s="14" t="s">
        <v>186</v>
      </c>
      <c r="D47" s="14" t="s">
        <v>339</v>
      </c>
      <c r="E47" s="13" t="s">
        <v>187</v>
      </c>
      <c r="F47" s="13" t="s">
        <v>188</v>
      </c>
      <c r="G47" s="14" t="s">
        <v>189</v>
      </c>
      <c r="H47" s="14" t="s">
        <v>190</v>
      </c>
      <c r="I47" s="14" t="s">
        <v>191</v>
      </c>
      <c r="J47" s="14" t="s">
        <v>100</v>
      </c>
      <c r="K47" s="14" t="s">
        <v>192</v>
      </c>
      <c r="L47" s="14"/>
      <c r="M47" s="43"/>
      <c r="N47" s="43"/>
      <c r="O47" s="43">
        <v>134329.83</v>
      </c>
      <c r="P47" s="56">
        <v>63390.03</v>
      </c>
      <c r="Q47" s="58"/>
      <c r="R47" s="58"/>
      <c r="S47" s="68"/>
      <c r="T47" s="80"/>
      <c r="U47" s="80"/>
      <c r="V47" s="90"/>
    </row>
    <row r="48" spans="1:22" s="35" customFormat="1" ht="51.75" customHeight="1">
      <c r="A48" s="12"/>
      <c r="B48" s="24" t="s">
        <v>46</v>
      </c>
      <c r="C48" s="14" t="s">
        <v>186</v>
      </c>
      <c r="D48" s="14" t="s">
        <v>193</v>
      </c>
      <c r="E48" s="13" t="s">
        <v>187</v>
      </c>
      <c r="F48" s="13" t="s">
        <v>188</v>
      </c>
      <c r="G48" s="14" t="s">
        <v>189</v>
      </c>
      <c r="H48" s="14" t="s">
        <v>190</v>
      </c>
      <c r="I48" s="14"/>
      <c r="J48" s="14" t="s">
        <v>100</v>
      </c>
      <c r="K48" s="14" t="s">
        <v>17</v>
      </c>
      <c r="L48" s="14"/>
      <c r="M48" s="43"/>
      <c r="N48" s="43"/>
      <c r="O48" s="43">
        <v>108801.19</v>
      </c>
      <c r="P48" s="56"/>
      <c r="Q48" s="58"/>
      <c r="R48" s="58"/>
      <c r="S48" s="68"/>
      <c r="T48" s="80"/>
      <c r="U48" s="80"/>
      <c r="V48" s="90"/>
    </row>
    <row r="49" spans="1:22" s="35" customFormat="1" ht="51.75" customHeight="1">
      <c r="A49" s="12">
        <v>42</v>
      </c>
      <c r="B49" s="38" t="s">
        <v>374</v>
      </c>
      <c r="C49" s="14" t="s">
        <v>194</v>
      </c>
      <c r="D49" s="14" t="s">
        <v>195</v>
      </c>
      <c r="E49" s="13" t="s">
        <v>196</v>
      </c>
      <c r="F49" s="13" t="s">
        <v>188</v>
      </c>
      <c r="G49" s="14" t="s">
        <v>197</v>
      </c>
      <c r="H49" s="14" t="s">
        <v>198</v>
      </c>
      <c r="I49" s="37"/>
      <c r="J49" s="14" t="s">
        <v>100</v>
      </c>
      <c r="K49" s="14" t="s">
        <v>192</v>
      </c>
      <c r="L49" s="14"/>
      <c r="M49" s="43"/>
      <c r="N49" s="43"/>
      <c r="O49" s="43"/>
      <c r="P49" s="56"/>
      <c r="Q49" s="58"/>
      <c r="R49" s="58"/>
      <c r="S49" s="68"/>
      <c r="T49" s="80"/>
      <c r="U49" s="80"/>
      <c r="V49" s="90"/>
    </row>
    <row r="50" spans="1:22" s="35" customFormat="1" ht="51.75" customHeight="1">
      <c r="A50" s="12">
        <v>43</v>
      </c>
      <c r="B50" s="14" t="s">
        <v>375</v>
      </c>
      <c r="C50" s="14" t="s">
        <v>199</v>
      </c>
      <c r="D50" s="14" t="s">
        <v>200</v>
      </c>
      <c r="E50" s="13" t="s">
        <v>201</v>
      </c>
      <c r="F50" s="13" t="s">
        <v>202</v>
      </c>
      <c r="G50" s="14" t="s">
        <v>136</v>
      </c>
      <c r="H50" s="14" t="s">
        <v>203</v>
      </c>
      <c r="I50" s="14"/>
      <c r="J50" s="14" t="s">
        <v>100</v>
      </c>
      <c r="K50" s="14" t="s">
        <v>192</v>
      </c>
      <c r="L50" s="14"/>
      <c r="M50" s="43"/>
      <c r="N50" s="43"/>
      <c r="O50" s="43">
        <v>589841.8</v>
      </c>
      <c r="P50" s="56"/>
      <c r="Q50" s="58"/>
      <c r="R50" s="58"/>
      <c r="S50" s="68"/>
      <c r="T50" s="80"/>
      <c r="U50" s="80"/>
      <c r="V50" s="90"/>
    </row>
    <row r="51" spans="1:22" s="35" customFormat="1" ht="51.75" customHeight="1">
      <c r="A51" s="12">
        <v>44</v>
      </c>
      <c r="B51" s="14" t="s">
        <v>376</v>
      </c>
      <c r="C51" s="14" t="s">
        <v>204</v>
      </c>
      <c r="D51" s="14" t="s">
        <v>340</v>
      </c>
      <c r="E51" s="13" t="s">
        <v>205</v>
      </c>
      <c r="F51" s="13" t="s">
        <v>206</v>
      </c>
      <c r="G51" s="14" t="s">
        <v>207</v>
      </c>
      <c r="H51" s="14" t="s">
        <v>208</v>
      </c>
      <c r="I51" s="37"/>
      <c r="J51" s="14" t="s">
        <v>209</v>
      </c>
      <c r="K51" s="14" t="s">
        <v>210</v>
      </c>
      <c r="L51" s="14"/>
      <c r="M51" s="43"/>
      <c r="N51" s="43"/>
      <c r="O51" s="43">
        <v>138119.08</v>
      </c>
      <c r="P51" s="56"/>
      <c r="Q51" s="58"/>
      <c r="R51" s="58"/>
      <c r="S51" s="68"/>
      <c r="T51" s="80"/>
      <c r="U51" s="80"/>
      <c r="V51" s="90"/>
    </row>
    <row r="52" spans="1:22" s="35" customFormat="1" ht="51.75" customHeight="1">
      <c r="A52" s="12">
        <v>45</v>
      </c>
      <c r="B52" s="14" t="s">
        <v>377</v>
      </c>
      <c r="C52" s="14" t="s">
        <v>211</v>
      </c>
      <c r="D52" s="14" t="s">
        <v>341</v>
      </c>
      <c r="E52" s="13" t="s">
        <v>212</v>
      </c>
      <c r="F52" s="13" t="s">
        <v>213</v>
      </c>
      <c r="G52" s="14" t="s">
        <v>136</v>
      </c>
      <c r="H52" s="14" t="s">
        <v>214</v>
      </c>
      <c r="I52" s="37"/>
      <c r="J52" s="14" t="s">
        <v>209</v>
      </c>
      <c r="K52" s="14" t="s">
        <v>215</v>
      </c>
      <c r="L52" s="14"/>
      <c r="M52" s="43"/>
      <c r="N52" s="43"/>
      <c r="O52" s="43">
        <v>297000</v>
      </c>
      <c r="P52" s="56">
        <v>350000</v>
      </c>
      <c r="Q52" s="58"/>
      <c r="R52" s="58">
        <v>450351.55</v>
      </c>
      <c r="S52" s="68"/>
      <c r="T52" s="80">
        <v>5226163.88</v>
      </c>
      <c r="U52" s="80"/>
      <c r="V52" s="90"/>
    </row>
    <row r="53" spans="1:22" s="35" customFormat="1" ht="51.75" customHeight="1">
      <c r="A53" s="12"/>
      <c r="B53" s="24" t="s">
        <v>377</v>
      </c>
      <c r="C53" s="14" t="s">
        <v>211</v>
      </c>
      <c r="D53" s="14" t="s">
        <v>341</v>
      </c>
      <c r="E53" s="13" t="s">
        <v>212</v>
      </c>
      <c r="F53" s="13" t="s">
        <v>213</v>
      </c>
      <c r="G53" s="14" t="s">
        <v>136</v>
      </c>
      <c r="H53" s="14" t="s">
        <v>214</v>
      </c>
      <c r="I53" s="37"/>
      <c r="J53" s="14" t="s">
        <v>209</v>
      </c>
      <c r="K53" s="14" t="s">
        <v>216</v>
      </c>
      <c r="L53" s="14"/>
      <c r="M53" s="43"/>
      <c r="N53" s="43"/>
      <c r="O53" s="43">
        <v>4801170</v>
      </c>
      <c r="P53" s="56">
        <v>1736406</v>
      </c>
      <c r="Q53" s="58"/>
      <c r="R53" s="58"/>
      <c r="S53" s="68"/>
      <c r="T53" s="80"/>
      <c r="U53" s="80"/>
      <c r="V53" s="90"/>
    </row>
    <row r="54" spans="1:22" s="35" customFormat="1" ht="51.75" customHeight="1">
      <c r="A54" s="12">
        <v>46</v>
      </c>
      <c r="B54" s="14" t="s">
        <v>373</v>
      </c>
      <c r="C54" s="14" t="s">
        <v>217</v>
      </c>
      <c r="D54" s="14" t="s">
        <v>342</v>
      </c>
      <c r="E54" s="15" t="s">
        <v>218</v>
      </c>
      <c r="F54" s="13" t="s">
        <v>219</v>
      </c>
      <c r="G54" s="14" t="s">
        <v>136</v>
      </c>
      <c r="H54" s="14" t="s">
        <v>220</v>
      </c>
      <c r="I54" s="14"/>
      <c r="J54" s="14" t="s">
        <v>209</v>
      </c>
      <c r="K54" s="14" t="s">
        <v>221</v>
      </c>
      <c r="L54" s="14"/>
      <c r="M54" s="43"/>
      <c r="N54" s="43"/>
      <c r="O54" s="43">
        <v>222417</v>
      </c>
      <c r="P54" s="56"/>
      <c r="Q54" s="58"/>
      <c r="R54" s="58"/>
      <c r="S54" s="68"/>
      <c r="T54" s="80"/>
      <c r="U54" s="80"/>
      <c r="V54" s="90"/>
    </row>
    <row r="55" spans="1:22" s="35" customFormat="1" ht="51.75" customHeight="1">
      <c r="A55" s="16">
        <v>47</v>
      </c>
      <c r="B55" s="39" t="s">
        <v>373</v>
      </c>
      <c r="C55" s="39" t="s">
        <v>222</v>
      </c>
      <c r="D55" s="39" t="s">
        <v>343</v>
      </c>
      <c r="E55" s="17" t="s">
        <v>223</v>
      </c>
      <c r="F55" s="16" t="s">
        <v>224</v>
      </c>
      <c r="G55" s="40" t="s">
        <v>225</v>
      </c>
      <c r="H55" s="39" t="s">
        <v>226</v>
      </c>
      <c r="I55" s="39"/>
      <c r="J55" s="39" t="s">
        <v>209</v>
      </c>
      <c r="K55" s="39" t="s">
        <v>227</v>
      </c>
      <c r="L55" s="41"/>
      <c r="M55" s="53"/>
      <c r="N55" s="53"/>
      <c r="O55" s="53"/>
      <c r="P55" s="56">
        <v>340202</v>
      </c>
      <c r="Q55" s="58"/>
      <c r="R55" s="58"/>
      <c r="S55" s="68"/>
      <c r="T55" s="80">
        <v>4189363.81</v>
      </c>
      <c r="U55" s="80"/>
      <c r="V55" s="90"/>
    </row>
    <row r="56" spans="1:22" s="35" customFormat="1" ht="51.75" customHeight="1">
      <c r="A56" s="12">
        <v>48</v>
      </c>
      <c r="B56" s="14" t="s">
        <v>378</v>
      </c>
      <c r="C56" s="14" t="s">
        <v>228</v>
      </c>
      <c r="D56" s="14" t="s">
        <v>344</v>
      </c>
      <c r="E56" s="12" t="s">
        <v>229</v>
      </c>
      <c r="F56" s="13" t="s">
        <v>230</v>
      </c>
      <c r="G56" s="14" t="s">
        <v>136</v>
      </c>
      <c r="H56" s="14" t="s">
        <v>226</v>
      </c>
      <c r="I56" s="14"/>
      <c r="J56" s="14" t="s">
        <v>209</v>
      </c>
      <c r="K56" s="14" t="s">
        <v>231</v>
      </c>
      <c r="L56" s="14"/>
      <c r="M56" s="43"/>
      <c r="N56" s="43"/>
      <c r="O56" s="43">
        <v>432050.15</v>
      </c>
      <c r="P56" s="56"/>
      <c r="Q56" s="58"/>
      <c r="R56" s="58"/>
      <c r="S56" s="68"/>
      <c r="T56" s="80"/>
      <c r="U56" s="80"/>
      <c r="V56" s="90"/>
    </row>
    <row r="57" spans="1:22" s="35" customFormat="1" ht="51.75" customHeight="1">
      <c r="A57" s="16">
        <v>49</v>
      </c>
      <c r="B57" s="39" t="s">
        <v>378</v>
      </c>
      <c r="C57" s="39" t="s">
        <v>232</v>
      </c>
      <c r="D57" s="39" t="s">
        <v>345</v>
      </c>
      <c r="E57" s="17" t="s">
        <v>233</v>
      </c>
      <c r="F57" s="16" t="s">
        <v>234</v>
      </c>
      <c r="G57" s="40" t="s">
        <v>225</v>
      </c>
      <c r="H57" s="39" t="s">
        <v>235</v>
      </c>
      <c r="I57" s="39"/>
      <c r="J57" s="39" t="s">
        <v>236</v>
      </c>
      <c r="K57" s="39" t="s">
        <v>237</v>
      </c>
      <c r="L57" s="39"/>
      <c r="M57" s="53"/>
      <c r="N57" s="53"/>
      <c r="O57" s="53"/>
      <c r="P57" s="56">
        <v>77508.51</v>
      </c>
      <c r="Q57" s="58">
        <v>70000</v>
      </c>
      <c r="R57" s="58"/>
      <c r="S57" s="68">
        <f>1690000-(Q57+P57)</f>
        <v>1542491.49</v>
      </c>
      <c r="T57" s="80"/>
      <c r="U57" s="80"/>
      <c r="V57" s="90"/>
    </row>
    <row r="58" spans="1:22" s="35" customFormat="1" ht="51.75" customHeight="1">
      <c r="A58" s="12">
        <v>50</v>
      </c>
      <c r="B58" s="14" t="s">
        <v>378</v>
      </c>
      <c r="C58" s="14" t="s">
        <v>238</v>
      </c>
      <c r="D58" s="14" t="s">
        <v>346</v>
      </c>
      <c r="E58" s="18" t="s">
        <v>239</v>
      </c>
      <c r="F58" s="13" t="s">
        <v>230</v>
      </c>
      <c r="G58" s="14" t="s">
        <v>136</v>
      </c>
      <c r="H58" s="14" t="s">
        <v>226</v>
      </c>
      <c r="I58" s="14"/>
      <c r="J58" s="14" t="s">
        <v>209</v>
      </c>
      <c r="K58" s="14" t="s">
        <v>231</v>
      </c>
      <c r="L58" s="14"/>
      <c r="M58" s="43"/>
      <c r="N58" s="43"/>
      <c r="O58" s="43">
        <v>761804.77</v>
      </c>
      <c r="P58" s="56"/>
      <c r="Q58" s="58"/>
      <c r="R58" s="58"/>
      <c r="S58" s="68"/>
      <c r="T58" s="80"/>
      <c r="U58" s="80"/>
      <c r="V58" s="90"/>
    </row>
    <row r="59" spans="1:22" s="35" customFormat="1" ht="51.75" customHeight="1">
      <c r="A59" s="12">
        <v>51</v>
      </c>
      <c r="B59" s="14" t="s">
        <v>378</v>
      </c>
      <c r="C59" s="14" t="s">
        <v>240</v>
      </c>
      <c r="D59" s="14" t="s">
        <v>347</v>
      </c>
      <c r="E59" s="19" t="s">
        <v>241</v>
      </c>
      <c r="F59" s="13" t="s">
        <v>242</v>
      </c>
      <c r="G59" s="42">
        <v>41639</v>
      </c>
      <c r="H59" s="14" t="s">
        <v>226</v>
      </c>
      <c r="I59" s="14"/>
      <c r="J59" s="14" t="s">
        <v>209</v>
      </c>
      <c r="K59" s="14" t="s">
        <v>185</v>
      </c>
      <c r="L59" s="14"/>
      <c r="M59" s="43"/>
      <c r="N59" s="43"/>
      <c r="O59" s="43">
        <v>4788148.75</v>
      </c>
      <c r="P59" s="56">
        <f>14473289.13+4035994.4</f>
        <v>18509283.53</v>
      </c>
      <c r="Q59" s="58"/>
      <c r="R59" s="58">
        <v>19544732.61</v>
      </c>
      <c r="S59" s="68">
        <f>102780000-19944968.43</f>
        <v>82835031.57</v>
      </c>
      <c r="T59" s="80"/>
      <c r="U59" s="80"/>
      <c r="V59" s="90"/>
    </row>
    <row r="60" spans="1:22" s="35" customFormat="1" ht="51.75" customHeight="1">
      <c r="A60" s="12"/>
      <c r="B60" s="14" t="s">
        <v>378</v>
      </c>
      <c r="C60" s="14" t="s">
        <v>240</v>
      </c>
      <c r="D60" s="14" t="s">
        <v>347</v>
      </c>
      <c r="E60" s="19" t="s">
        <v>241</v>
      </c>
      <c r="F60" s="13" t="s">
        <v>242</v>
      </c>
      <c r="G60" s="42">
        <v>41639</v>
      </c>
      <c r="H60" s="14" t="s">
        <v>226</v>
      </c>
      <c r="I60" s="14"/>
      <c r="J60" s="14" t="s">
        <v>209</v>
      </c>
      <c r="K60" s="14" t="s">
        <v>243</v>
      </c>
      <c r="L60" s="14"/>
      <c r="M60" s="43"/>
      <c r="N60" s="43"/>
      <c r="O60" s="43"/>
      <c r="P60" s="56">
        <v>8000000</v>
      </c>
      <c r="Q60" s="58"/>
      <c r="R60" s="58"/>
      <c r="S60" s="68"/>
      <c r="T60" s="80"/>
      <c r="U60" s="80"/>
      <c r="V60" s="90"/>
    </row>
    <row r="61" spans="1:22" s="35" customFormat="1" ht="51.75" customHeight="1">
      <c r="A61" s="12"/>
      <c r="B61" s="14" t="s">
        <v>378</v>
      </c>
      <c r="C61" s="14" t="s">
        <v>240</v>
      </c>
      <c r="D61" s="14" t="s">
        <v>347</v>
      </c>
      <c r="E61" s="19" t="s">
        <v>241</v>
      </c>
      <c r="F61" s="13" t="s">
        <v>242</v>
      </c>
      <c r="G61" s="42">
        <v>41639</v>
      </c>
      <c r="H61" s="14" t="s">
        <v>226</v>
      </c>
      <c r="I61" s="14"/>
      <c r="J61" s="14" t="s">
        <v>209</v>
      </c>
      <c r="K61" s="14" t="s">
        <v>244</v>
      </c>
      <c r="L61" s="14"/>
      <c r="M61" s="43"/>
      <c r="N61" s="43"/>
      <c r="O61" s="43">
        <v>15000000</v>
      </c>
      <c r="P61" s="56">
        <v>18978117.4</v>
      </c>
      <c r="Q61" s="58">
        <v>16405248.06</v>
      </c>
      <c r="R61" s="58">
        <v>8942621.01</v>
      </c>
      <c r="S61" s="68"/>
      <c r="T61" s="80"/>
      <c r="U61" s="80"/>
      <c r="V61" s="90"/>
    </row>
    <row r="62" spans="1:22" s="35" customFormat="1" ht="51.75" customHeight="1">
      <c r="A62" s="12"/>
      <c r="B62" s="14" t="s">
        <v>378</v>
      </c>
      <c r="C62" s="14" t="s">
        <v>240</v>
      </c>
      <c r="D62" s="14" t="s">
        <v>347</v>
      </c>
      <c r="E62" s="19" t="s">
        <v>241</v>
      </c>
      <c r="F62" s="13" t="s">
        <v>242</v>
      </c>
      <c r="G62" s="14" t="s">
        <v>245</v>
      </c>
      <c r="H62" s="14" t="s">
        <v>226</v>
      </c>
      <c r="I62" s="14"/>
      <c r="J62" s="14" t="s">
        <v>209</v>
      </c>
      <c r="K62" s="14" t="s">
        <v>246</v>
      </c>
      <c r="L62" s="14"/>
      <c r="M62" s="43"/>
      <c r="N62" s="43"/>
      <c r="O62" s="43"/>
      <c r="P62" s="56"/>
      <c r="Q62" s="58"/>
      <c r="R62" s="58"/>
      <c r="S62" s="68"/>
      <c r="T62" s="80"/>
      <c r="U62" s="80"/>
      <c r="V62" s="90"/>
    </row>
    <row r="63" spans="1:22" s="35" customFormat="1" ht="51.75" customHeight="1">
      <c r="A63" s="12"/>
      <c r="B63" s="14" t="s">
        <v>378</v>
      </c>
      <c r="C63" s="14" t="s">
        <v>240</v>
      </c>
      <c r="D63" s="14" t="s">
        <v>347</v>
      </c>
      <c r="E63" s="19" t="s">
        <v>241</v>
      </c>
      <c r="F63" s="13" t="s">
        <v>242</v>
      </c>
      <c r="G63" s="14" t="s">
        <v>245</v>
      </c>
      <c r="H63" s="14" t="s">
        <v>226</v>
      </c>
      <c r="I63" s="14"/>
      <c r="J63" s="14" t="s">
        <v>209</v>
      </c>
      <c r="K63" s="14" t="s">
        <v>247</v>
      </c>
      <c r="L63" s="14"/>
      <c r="M63" s="43"/>
      <c r="N63" s="43"/>
      <c r="O63" s="43"/>
      <c r="P63" s="56">
        <v>987847.58</v>
      </c>
      <c r="Q63" s="58"/>
      <c r="R63" s="58"/>
      <c r="S63" s="68"/>
      <c r="T63" s="80"/>
      <c r="U63" s="80"/>
      <c r="V63" s="90"/>
    </row>
    <row r="64" spans="1:22" s="35" customFormat="1" ht="51.75" customHeight="1">
      <c r="A64" s="12">
        <v>52</v>
      </c>
      <c r="B64" s="14" t="s">
        <v>378</v>
      </c>
      <c r="C64" s="14" t="s">
        <v>248</v>
      </c>
      <c r="D64" s="24" t="s">
        <v>348</v>
      </c>
      <c r="E64" s="19" t="s">
        <v>249</v>
      </c>
      <c r="F64" s="13" t="s">
        <v>242</v>
      </c>
      <c r="G64" s="42">
        <v>41639</v>
      </c>
      <c r="H64" s="14" t="s">
        <v>226</v>
      </c>
      <c r="I64" s="14"/>
      <c r="J64" s="14" t="s">
        <v>209</v>
      </c>
      <c r="K64" s="14" t="s">
        <v>215</v>
      </c>
      <c r="L64" s="14"/>
      <c r="M64" s="43"/>
      <c r="N64" s="43"/>
      <c r="O64" s="43">
        <v>5000000</v>
      </c>
      <c r="P64" s="56"/>
      <c r="Q64" s="58"/>
      <c r="R64" s="58"/>
      <c r="S64" s="68"/>
      <c r="T64" s="80">
        <v>153201.26</v>
      </c>
      <c r="U64" s="80"/>
      <c r="V64" s="90"/>
    </row>
    <row r="65" spans="1:22" s="35" customFormat="1" ht="51.75" customHeight="1">
      <c r="A65" s="12"/>
      <c r="B65" s="14" t="s">
        <v>378</v>
      </c>
      <c r="C65" s="14" t="s">
        <v>250</v>
      </c>
      <c r="D65" s="24" t="s">
        <v>348</v>
      </c>
      <c r="E65" s="19" t="s">
        <v>249</v>
      </c>
      <c r="F65" s="13" t="s">
        <v>242</v>
      </c>
      <c r="G65" s="42">
        <v>41639</v>
      </c>
      <c r="H65" s="14" t="s">
        <v>226</v>
      </c>
      <c r="I65" s="14"/>
      <c r="J65" s="14" t="s">
        <v>209</v>
      </c>
      <c r="K65" s="14" t="s">
        <v>243</v>
      </c>
      <c r="L65" s="14"/>
      <c r="M65" s="43"/>
      <c r="N65" s="43"/>
      <c r="O65" s="43"/>
      <c r="P65" s="56">
        <v>631976.2</v>
      </c>
      <c r="Q65" s="58"/>
      <c r="R65" s="58"/>
      <c r="S65" s="68"/>
      <c r="T65" s="80"/>
      <c r="U65" s="80"/>
      <c r="V65" s="90"/>
    </row>
    <row r="66" spans="1:22" s="35" customFormat="1" ht="51.75" customHeight="1">
      <c r="A66" s="12">
        <v>53</v>
      </c>
      <c r="B66" s="14" t="s">
        <v>372</v>
      </c>
      <c r="C66" s="14" t="s">
        <v>222</v>
      </c>
      <c r="D66" s="24" t="s">
        <v>349</v>
      </c>
      <c r="E66" s="12" t="s">
        <v>251</v>
      </c>
      <c r="F66" s="13" t="s">
        <v>252</v>
      </c>
      <c r="G66" s="42">
        <v>40908</v>
      </c>
      <c r="H66" s="14" t="s">
        <v>253</v>
      </c>
      <c r="I66" s="14" t="s">
        <v>254</v>
      </c>
      <c r="J66" s="14" t="s">
        <v>209</v>
      </c>
      <c r="K66" s="14" t="s">
        <v>255</v>
      </c>
      <c r="L66" s="14"/>
      <c r="M66" s="43"/>
      <c r="N66" s="43"/>
      <c r="O66" s="43"/>
      <c r="P66" s="56"/>
      <c r="Q66" s="58"/>
      <c r="R66" s="58">
        <v>105000</v>
      </c>
      <c r="S66" s="68"/>
      <c r="T66" s="80"/>
      <c r="U66" s="80"/>
      <c r="V66" s="90"/>
    </row>
    <row r="67" spans="1:22" s="35" customFormat="1" ht="51.75" customHeight="1">
      <c r="A67" s="12">
        <v>54</v>
      </c>
      <c r="B67" s="14" t="s">
        <v>376</v>
      </c>
      <c r="C67" s="24" t="s">
        <v>256</v>
      </c>
      <c r="D67" s="24" t="s">
        <v>350</v>
      </c>
      <c r="E67" s="19" t="s">
        <v>257</v>
      </c>
      <c r="F67" s="13" t="s">
        <v>258</v>
      </c>
      <c r="G67" s="14" t="s">
        <v>259</v>
      </c>
      <c r="H67" s="14" t="s">
        <v>260</v>
      </c>
      <c r="I67" s="37"/>
      <c r="J67" s="14" t="s">
        <v>209</v>
      </c>
      <c r="K67" s="14" t="s">
        <v>261</v>
      </c>
      <c r="L67" s="14"/>
      <c r="M67" s="43"/>
      <c r="N67" s="43"/>
      <c r="O67" s="43"/>
      <c r="P67" s="56">
        <v>1162525</v>
      </c>
      <c r="Q67" s="58"/>
      <c r="R67" s="58"/>
      <c r="S67" s="68"/>
      <c r="T67" s="80"/>
      <c r="U67" s="80"/>
      <c r="V67" s="90"/>
    </row>
    <row r="68" spans="1:22" s="35" customFormat="1" ht="51.75" customHeight="1">
      <c r="A68" s="12">
        <v>55</v>
      </c>
      <c r="B68" s="24" t="s">
        <v>376</v>
      </c>
      <c r="C68" s="24" t="s">
        <v>262</v>
      </c>
      <c r="D68" s="24" t="s">
        <v>351</v>
      </c>
      <c r="E68" s="24" t="s">
        <v>263</v>
      </c>
      <c r="F68" s="20"/>
      <c r="G68" s="14" t="s">
        <v>183</v>
      </c>
      <c r="H68" s="14" t="s">
        <v>264</v>
      </c>
      <c r="I68" s="14"/>
      <c r="J68" s="14" t="s">
        <v>265</v>
      </c>
      <c r="K68" s="14" t="s">
        <v>266</v>
      </c>
      <c r="L68" s="14"/>
      <c r="M68" s="43"/>
      <c r="N68" s="43"/>
      <c r="O68" s="43">
        <v>2981722.2</v>
      </c>
      <c r="P68" s="56">
        <v>2829516.23</v>
      </c>
      <c r="Q68" s="58">
        <v>1487938.79</v>
      </c>
      <c r="R68" s="58">
        <v>1208172.62</v>
      </c>
      <c r="S68" s="68">
        <v>758456</v>
      </c>
      <c r="T68" s="80">
        <v>363757.87</v>
      </c>
      <c r="U68" s="80">
        <v>450864.76</v>
      </c>
      <c r="V68" s="90">
        <v>257565</v>
      </c>
    </row>
    <row r="69" spans="1:22" s="35" customFormat="1" ht="51.75" customHeight="1">
      <c r="A69" s="12">
        <v>56</v>
      </c>
      <c r="B69" s="14" t="s">
        <v>379</v>
      </c>
      <c r="C69" s="24" t="s">
        <v>267</v>
      </c>
      <c r="D69" s="14" t="s">
        <v>268</v>
      </c>
      <c r="E69" s="24" t="s">
        <v>263</v>
      </c>
      <c r="F69" s="20"/>
      <c r="G69" s="14" t="s">
        <v>136</v>
      </c>
      <c r="H69" s="14" t="s">
        <v>264</v>
      </c>
      <c r="I69" s="14"/>
      <c r="J69" s="14" t="s">
        <v>100</v>
      </c>
      <c r="K69" s="14" t="s">
        <v>269</v>
      </c>
      <c r="L69" s="14"/>
      <c r="M69" s="43"/>
      <c r="N69" s="43"/>
      <c r="O69" s="43">
        <v>3777.7</v>
      </c>
      <c r="P69" s="56"/>
      <c r="Q69" s="58"/>
      <c r="R69" s="58"/>
      <c r="S69" s="68">
        <v>5000</v>
      </c>
      <c r="T69" s="80"/>
      <c r="U69" s="80"/>
      <c r="V69" s="90">
        <v>46104.12</v>
      </c>
    </row>
    <row r="70" spans="1:22" s="35" customFormat="1" ht="51.75" customHeight="1">
      <c r="A70" s="12">
        <v>57</v>
      </c>
      <c r="B70" s="24" t="s">
        <v>380</v>
      </c>
      <c r="C70" s="113" t="s">
        <v>270</v>
      </c>
      <c r="D70" s="24" t="s">
        <v>271</v>
      </c>
      <c r="E70" s="24" t="s">
        <v>263</v>
      </c>
      <c r="F70" s="20"/>
      <c r="G70" s="14" t="s">
        <v>183</v>
      </c>
      <c r="H70" s="14" t="s">
        <v>264</v>
      </c>
      <c r="I70" s="14"/>
      <c r="J70" s="14" t="s">
        <v>100</v>
      </c>
      <c r="K70" s="14" t="s">
        <v>266</v>
      </c>
      <c r="L70" s="14"/>
      <c r="M70" s="43"/>
      <c r="N70" s="43"/>
      <c r="O70" s="43">
        <v>69723</v>
      </c>
      <c r="P70" s="56">
        <v>71271</v>
      </c>
      <c r="Q70" s="58">
        <v>72245</v>
      </c>
      <c r="R70" s="58">
        <v>81069</v>
      </c>
      <c r="S70" s="68">
        <v>74063.45</v>
      </c>
      <c r="T70" s="80">
        <v>74428</v>
      </c>
      <c r="U70" s="80">
        <v>70291.01</v>
      </c>
      <c r="V70" s="90">
        <v>76679.13</v>
      </c>
    </row>
    <row r="71" spans="1:22" s="35" customFormat="1" ht="51.75" customHeight="1">
      <c r="A71" s="12">
        <v>58</v>
      </c>
      <c r="B71" s="14" t="s">
        <v>377</v>
      </c>
      <c r="C71" s="24" t="s">
        <v>423</v>
      </c>
      <c r="D71" s="77" t="s">
        <v>404</v>
      </c>
      <c r="E71" s="98" t="s">
        <v>405</v>
      </c>
      <c r="F71" s="99">
        <v>40690</v>
      </c>
      <c r="G71" s="14" t="s">
        <v>183</v>
      </c>
      <c r="H71" s="14" t="s">
        <v>272</v>
      </c>
      <c r="I71" s="100" t="s">
        <v>335</v>
      </c>
      <c r="J71" s="14" t="s">
        <v>100</v>
      </c>
      <c r="K71" s="14" t="s">
        <v>266</v>
      </c>
      <c r="L71" s="14"/>
      <c r="M71" s="43"/>
      <c r="N71" s="43"/>
      <c r="O71" s="43">
        <v>4800708.55</v>
      </c>
      <c r="P71" s="56"/>
      <c r="Q71" s="58"/>
      <c r="R71" s="58"/>
      <c r="S71" s="68"/>
      <c r="T71" s="80"/>
      <c r="U71" s="80"/>
      <c r="V71" s="90"/>
    </row>
    <row r="72" spans="1:22" s="35" customFormat="1" ht="51.75" customHeight="1">
      <c r="A72" s="12">
        <v>59</v>
      </c>
      <c r="B72" s="14" t="s">
        <v>154</v>
      </c>
      <c r="C72" s="14" t="s">
        <v>273</v>
      </c>
      <c r="D72" s="14" t="s">
        <v>274</v>
      </c>
      <c r="E72" s="14" t="s">
        <v>98</v>
      </c>
      <c r="F72" s="20"/>
      <c r="G72" s="14" t="s">
        <v>183</v>
      </c>
      <c r="H72" s="14" t="s">
        <v>158</v>
      </c>
      <c r="I72" s="14"/>
      <c r="J72" s="14" t="s">
        <v>209</v>
      </c>
      <c r="K72" s="14" t="s">
        <v>269</v>
      </c>
      <c r="L72" s="14"/>
      <c r="M72" s="43"/>
      <c r="N72" s="43"/>
      <c r="O72" s="43">
        <v>11000</v>
      </c>
      <c r="P72" s="56"/>
      <c r="Q72" s="58"/>
      <c r="R72" s="58"/>
      <c r="S72" s="68"/>
      <c r="T72" s="80"/>
      <c r="U72" s="80"/>
      <c r="V72" s="90"/>
    </row>
    <row r="73" spans="1:22" s="35" customFormat="1" ht="51.75" customHeight="1">
      <c r="A73" s="12"/>
      <c r="B73" s="14" t="s">
        <v>154</v>
      </c>
      <c r="C73" s="14" t="s">
        <v>273</v>
      </c>
      <c r="D73" s="14" t="s">
        <v>274</v>
      </c>
      <c r="E73" s="14" t="s">
        <v>98</v>
      </c>
      <c r="F73" s="20"/>
      <c r="G73" s="14" t="s">
        <v>183</v>
      </c>
      <c r="H73" s="14" t="s">
        <v>158</v>
      </c>
      <c r="I73" s="14"/>
      <c r="J73" s="14" t="s">
        <v>275</v>
      </c>
      <c r="K73" s="14" t="s">
        <v>210</v>
      </c>
      <c r="L73" s="14"/>
      <c r="M73" s="43"/>
      <c r="N73" s="43"/>
      <c r="O73" s="43">
        <v>2200</v>
      </c>
      <c r="P73" s="56"/>
      <c r="Q73" s="58"/>
      <c r="R73" s="58"/>
      <c r="S73" s="68"/>
      <c r="T73" s="80"/>
      <c r="U73" s="80"/>
      <c r="V73" s="90"/>
    </row>
    <row r="74" spans="1:22" s="35" customFormat="1" ht="51.75" customHeight="1">
      <c r="A74" s="12">
        <v>60</v>
      </c>
      <c r="B74" s="14" t="s">
        <v>381</v>
      </c>
      <c r="C74" s="14" t="s">
        <v>276</v>
      </c>
      <c r="D74" s="14" t="s">
        <v>277</v>
      </c>
      <c r="E74" s="14" t="s">
        <v>98</v>
      </c>
      <c r="F74" s="20"/>
      <c r="G74" s="14" t="s">
        <v>136</v>
      </c>
      <c r="H74" s="14" t="s">
        <v>272</v>
      </c>
      <c r="I74" s="14"/>
      <c r="J74" s="14" t="s">
        <v>265</v>
      </c>
      <c r="K74" s="14" t="s">
        <v>269</v>
      </c>
      <c r="L74" s="14"/>
      <c r="M74" s="43"/>
      <c r="N74" s="43"/>
      <c r="O74" s="43">
        <v>358596.6</v>
      </c>
      <c r="P74" s="56"/>
      <c r="Q74" s="58"/>
      <c r="R74" s="58"/>
      <c r="S74" s="68"/>
      <c r="T74" s="80"/>
      <c r="U74" s="80"/>
      <c r="V74" s="90"/>
    </row>
    <row r="75" spans="1:22" s="35" customFormat="1" ht="51.75" customHeight="1">
      <c r="A75" s="12">
        <v>61</v>
      </c>
      <c r="B75" s="14" t="s">
        <v>382</v>
      </c>
      <c r="C75" s="14" t="s">
        <v>276</v>
      </c>
      <c r="D75" s="14" t="s">
        <v>278</v>
      </c>
      <c r="E75" s="14" t="s">
        <v>98</v>
      </c>
      <c r="F75" s="20"/>
      <c r="G75" s="14" t="s">
        <v>136</v>
      </c>
      <c r="H75" s="14" t="s">
        <v>158</v>
      </c>
      <c r="I75" s="14"/>
      <c r="J75" s="14" t="s">
        <v>279</v>
      </c>
      <c r="K75" s="14" t="s">
        <v>269</v>
      </c>
      <c r="L75" s="14"/>
      <c r="M75" s="43"/>
      <c r="N75" s="43"/>
      <c r="O75" s="43">
        <v>275635</v>
      </c>
      <c r="P75" s="56"/>
      <c r="Q75" s="58"/>
      <c r="R75" s="58"/>
      <c r="S75" s="68"/>
      <c r="T75" s="80"/>
      <c r="U75" s="80"/>
      <c r="V75" s="90"/>
    </row>
    <row r="76" spans="1:22" s="35" customFormat="1" ht="51.75" customHeight="1">
      <c r="A76" s="12"/>
      <c r="B76" s="14" t="s">
        <v>382</v>
      </c>
      <c r="C76" s="14" t="s">
        <v>280</v>
      </c>
      <c r="D76" s="14" t="s">
        <v>281</v>
      </c>
      <c r="E76" s="14" t="s">
        <v>98</v>
      </c>
      <c r="F76" s="20"/>
      <c r="G76" s="14" t="s">
        <v>136</v>
      </c>
      <c r="H76" s="14" t="s">
        <v>158</v>
      </c>
      <c r="I76" s="14"/>
      <c r="J76" s="14" t="s">
        <v>279</v>
      </c>
      <c r="K76" s="14" t="s">
        <v>255</v>
      </c>
      <c r="L76" s="14"/>
      <c r="M76" s="43"/>
      <c r="N76" s="43"/>
      <c r="O76" s="43">
        <v>26500</v>
      </c>
      <c r="P76" s="56"/>
      <c r="Q76" s="58"/>
      <c r="R76" s="58"/>
      <c r="S76" s="68"/>
      <c r="T76" s="80"/>
      <c r="U76" s="80"/>
      <c r="V76" s="90"/>
    </row>
    <row r="77" spans="1:22" s="35" customFormat="1" ht="51.75" customHeight="1">
      <c r="A77" s="16">
        <v>62</v>
      </c>
      <c r="B77" s="39" t="s">
        <v>383</v>
      </c>
      <c r="C77" s="39" t="s">
        <v>288</v>
      </c>
      <c r="D77" s="39" t="s">
        <v>370</v>
      </c>
      <c r="E77" s="17" t="s">
        <v>289</v>
      </c>
      <c r="F77" s="16" t="s">
        <v>290</v>
      </c>
      <c r="G77" s="16">
        <v>2014</v>
      </c>
      <c r="H77" s="39" t="s">
        <v>291</v>
      </c>
      <c r="I77" s="39"/>
      <c r="J77" s="39" t="s">
        <v>100</v>
      </c>
      <c r="K77" s="39" t="s">
        <v>292</v>
      </c>
      <c r="L77" s="41"/>
      <c r="M77" s="53"/>
      <c r="N77" s="53"/>
      <c r="O77" s="43">
        <v>2948.96</v>
      </c>
      <c r="P77" s="56">
        <f>6751.78+102.4</f>
        <v>6854.179999999999</v>
      </c>
      <c r="Q77" s="86">
        <v>27616.34</v>
      </c>
      <c r="R77" s="86"/>
      <c r="S77" s="87"/>
      <c r="T77" s="88">
        <v>12822.27</v>
      </c>
      <c r="U77" s="80"/>
      <c r="V77" s="90"/>
    </row>
    <row r="78" spans="1:22" s="35" customFormat="1" ht="51.75" customHeight="1">
      <c r="A78" s="16">
        <v>63</v>
      </c>
      <c r="B78" s="39" t="s">
        <v>378</v>
      </c>
      <c r="C78" s="39" t="s">
        <v>232</v>
      </c>
      <c r="D78" s="39" t="s">
        <v>352</v>
      </c>
      <c r="E78" s="17" t="s">
        <v>282</v>
      </c>
      <c r="F78" s="16" t="s">
        <v>283</v>
      </c>
      <c r="G78" s="40"/>
      <c r="H78" s="39" t="s">
        <v>284</v>
      </c>
      <c r="I78" s="39"/>
      <c r="J78" s="39" t="s">
        <v>209</v>
      </c>
      <c r="K78" s="39" t="s">
        <v>227</v>
      </c>
      <c r="L78" s="41"/>
      <c r="M78" s="53"/>
      <c r="N78" s="53"/>
      <c r="O78" s="43">
        <v>89838.7</v>
      </c>
      <c r="P78" s="57">
        <v>2703320.8000000003</v>
      </c>
      <c r="Q78" s="86">
        <v>30240663.2</v>
      </c>
      <c r="R78" s="86"/>
      <c r="S78" s="87"/>
      <c r="T78" s="88"/>
      <c r="U78" s="80"/>
      <c r="V78" s="90"/>
    </row>
    <row r="79" spans="1:22" s="35" customFormat="1" ht="51.75" customHeight="1">
      <c r="A79" s="16"/>
      <c r="B79" s="39" t="s">
        <v>378</v>
      </c>
      <c r="C79" s="39" t="s">
        <v>232</v>
      </c>
      <c r="D79" s="39" t="s">
        <v>352</v>
      </c>
      <c r="E79" s="17" t="s">
        <v>282</v>
      </c>
      <c r="F79" s="16" t="s">
        <v>283</v>
      </c>
      <c r="G79" s="40"/>
      <c r="H79" s="39" t="s">
        <v>284</v>
      </c>
      <c r="I79" s="39"/>
      <c r="J79" s="39" t="s">
        <v>209</v>
      </c>
      <c r="K79" s="39" t="s">
        <v>285</v>
      </c>
      <c r="L79" s="41"/>
      <c r="M79" s="53"/>
      <c r="N79" s="53"/>
      <c r="O79" s="53"/>
      <c r="P79" s="57"/>
      <c r="Q79" s="58"/>
      <c r="R79" s="58"/>
      <c r="S79" s="68"/>
      <c r="T79" s="80"/>
      <c r="U79" s="80"/>
      <c r="V79" s="90"/>
    </row>
    <row r="80" spans="1:22" s="35" customFormat="1" ht="51.75" customHeight="1">
      <c r="A80" s="16"/>
      <c r="B80" s="39" t="s">
        <v>378</v>
      </c>
      <c r="C80" s="39" t="s">
        <v>232</v>
      </c>
      <c r="D80" s="39" t="s">
        <v>352</v>
      </c>
      <c r="E80" s="17" t="s">
        <v>282</v>
      </c>
      <c r="F80" s="16" t="s">
        <v>283</v>
      </c>
      <c r="G80" s="40"/>
      <c r="H80" s="39" t="s">
        <v>284</v>
      </c>
      <c r="I80" s="39"/>
      <c r="J80" s="39" t="s">
        <v>209</v>
      </c>
      <c r="K80" s="39" t="s">
        <v>266</v>
      </c>
      <c r="L80" s="41"/>
      <c r="M80" s="53"/>
      <c r="N80" s="53"/>
      <c r="O80" s="53"/>
      <c r="P80" s="57">
        <v>770400</v>
      </c>
      <c r="Q80" s="58"/>
      <c r="R80" s="58"/>
      <c r="S80" s="68"/>
      <c r="T80" s="80"/>
      <c r="U80" s="80"/>
      <c r="V80" s="90"/>
    </row>
    <row r="81" spans="1:22" s="35" customFormat="1" ht="51.75" customHeight="1">
      <c r="A81" s="16">
        <v>64</v>
      </c>
      <c r="B81" s="39" t="s">
        <v>384</v>
      </c>
      <c r="C81" s="39" t="s">
        <v>232</v>
      </c>
      <c r="D81" s="39" t="s">
        <v>353</v>
      </c>
      <c r="E81" s="17" t="s">
        <v>286</v>
      </c>
      <c r="F81" s="16" t="s">
        <v>287</v>
      </c>
      <c r="G81" s="40"/>
      <c r="H81" s="39"/>
      <c r="I81" s="39"/>
      <c r="J81" s="39" t="s">
        <v>209</v>
      </c>
      <c r="K81" s="39" t="s">
        <v>269</v>
      </c>
      <c r="L81" s="41"/>
      <c r="M81" s="53"/>
      <c r="N81" s="53"/>
      <c r="O81" s="53"/>
      <c r="P81" s="56">
        <v>20000</v>
      </c>
      <c r="Q81" s="58"/>
      <c r="R81" s="58"/>
      <c r="S81" s="68"/>
      <c r="T81" s="80"/>
      <c r="U81" s="80"/>
      <c r="V81" s="90"/>
    </row>
    <row r="82" spans="1:22" s="35" customFormat="1" ht="51.75" customHeight="1">
      <c r="A82" s="16">
        <v>65</v>
      </c>
      <c r="B82" s="39" t="s">
        <v>385</v>
      </c>
      <c r="C82" s="39" t="s">
        <v>232</v>
      </c>
      <c r="D82" s="39" t="s">
        <v>354</v>
      </c>
      <c r="E82" s="17" t="s">
        <v>293</v>
      </c>
      <c r="F82" s="16" t="s">
        <v>294</v>
      </c>
      <c r="G82" s="40"/>
      <c r="H82" s="39" t="s">
        <v>226</v>
      </c>
      <c r="I82" s="39"/>
      <c r="J82" s="39" t="s">
        <v>209</v>
      </c>
      <c r="K82" s="39" t="s">
        <v>227</v>
      </c>
      <c r="L82" s="41"/>
      <c r="M82" s="53"/>
      <c r="N82" s="53"/>
      <c r="O82" s="53"/>
      <c r="P82" s="56"/>
      <c r="Q82" s="58"/>
      <c r="R82" s="58"/>
      <c r="S82" s="68"/>
      <c r="T82" s="80"/>
      <c r="U82" s="80"/>
      <c r="V82" s="90"/>
    </row>
    <row r="83" spans="1:22" s="35" customFormat="1" ht="51.75" customHeight="1">
      <c r="A83" s="16">
        <v>66</v>
      </c>
      <c r="B83" s="39" t="s">
        <v>384</v>
      </c>
      <c r="C83" s="39" t="s">
        <v>295</v>
      </c>
      <c r="D83" s="39" t="s">
        <v>355</v>
      </c>
      <c r="E83" s="17" t="s">
        <v>296</v>
      </c>
      <c r="F83" s="16" t="s">
        <v>297</v>
      </c>
      <c r="G83" s="40" t="s">
        <v>225</v>
      </c>
      <c r="H83" s="39" t="s">
        <v>298</v>
      </c>
      <c r="I83" s="39" t="s">
        <v>299</v>
      </c>
      <c r="J83" s="39" t="s">
        <v>209</v>
      </c>
      <c r="K83" s="39" t="s">
        <v>231</v>
      </c>
      <c r="L83" s="41"/>
      <c r="M83" s="53"/>
      <c r="N83" s="53"/>
      <c r="O83" s="53"/>
      <c r="P83" s="56"/>
      <c r="Q83" s="58"/>
      <c r="R83" s="58"/>
      <c r="S83" s="68"/>
      <c r="T83" s="80"/>
      <c r="U83" s="80"/>
      <c r="V83" s="90"/>
    </row>
    <row r="84" spans="1:22" s="35" customFormat="1" ht="51.75" customHeight="1">
      <c r="A84" s="16">
        <v>67</v>
      </c>
      <c r="B84" s="39" t="s">
        <v>378</v>
      </c>
      <c r="C84" s="39" t="s">
        <v>232</v>
      </c>
      <c r="D84" s="39" t="s">
        <v>356</v>
      </c>
      <c r="E84" s="17" t="s">
        <v>300</v>
      </c>
      <c r="F84" s="16" t="s">
        <v>297</v>
      </c>
      <c r="G84" s="40" t="s">
        <v>301</v>
      </c>
      <c r="H84" s="39" t="s">
        <v>226</v>
      </c>
      <c r="I84" s="39"/>
      <c r="J84" s="39" t="s">
        <v>209</v>
      </c>
      <c r="K84" s="39" t="s">
        <v>357</v>
      </c>
      <c r="L84" s="44"/>
      <c r="M84" s="53"/>
      <c r="N84" s="53"/>
      <c r="O84" s="53"/>
      <c r="P84" s="56"/>
      <c r="Q84" s="58"/>
      <c r="R84" s="58"/>
      <c r="S84" s="68"/>
      <c r="T84" s="80"/>
      <c r="U84" s="80"/>
      <c r="V84" s="90"/>
    </row>
    <row r="85" spans="1:22" s="35" customFormat="1" ht="51.75" customHeight="1">
      <c r="A85" s="4">
        <v>68</v>
      </c>
      <c r="B85" s="23" t="s">
        <v>378</v>
      </c>
      <c r="C85" s="23" t="s">
        <v>302</v>
      </c>
      <c r="D85" s="23" t="s">
        <v>358</v>
      </c>
      <c r="E85" s="10" t="s">
        <v>303</v>
      </c>
      <c r="F85" s="21">
        <v>40690</v>
      </c>
      <c r="G85" s="33" t="s">
        <v>304</v>
      </c>
      <c r="H85" s="23" t="s">
        <v>226</v>
      </c>
      <c r="I85" s="23"/>
      <c r="J85" s="23" t="s">
        <v>305</v>
      </c>
      <c r="K85" s="23" t="s">
        <v>255</v>
      </c>
      <c r="L85" s="45"/>
      <c r="M85" s="52"/>
      <c r="N85" s="52"/>
      <c r="O85" s="52"/>
      <c r="P85" s="55"/>
      <c r="Q85" s="86">
        <v>1500000</v>
      </c>
      <c r="R85" s="86"/>
      <c r="S85" s="87">
        <f>1650000-Q85</f>
        <v>150000</v>
      </c>
      <c r="T85" s="80"/>
      <c r="U85" s="80"/>
      <c r="V85" s="90"/>
    </row>
    <row r="86" spans="1:22" s="35" customFormat="1" ht="51.75" customHeight="1">
      <c r="A86" s="16">
        <v>69</v>
      </c>
      <c r="B86" s="39" t="s">
        <v>378</v>
      </c>
      <c r="C86" s="39" t="s">
        <v>306</v>
      </c>
      <c r="D86" s="39" t="s">
        <v>359</v>
      </c>
      <c r="E86" s="17" t="s">
        <v>366</v>
      </c>
      <c r="F86" s="16" t="s">
        <v>307</v>
      </c>
      <c r="G86" s="40"/>
      <c r="H86" s="39" t="s">
        <v>308</v>
      </c>
      <c r="I86" s="39"/>
      <c r="J86" s="39"/>
      <c r="K86" s="39" t="s">
        <v>309</v>
      </c>
      <c r="L86" s="41"/>
      <c r="M86" s="53"/>
      <c r="N86" s="53"/>
      <c r="O86" s="53"/>
      <c r="P86" s="56"/>
      <c r="Q86" s="86"/>
      <c r="R86" s="86"/>
      <c r="S86" s="87"/>
      <c r="T86" s="80"/>
      <c r="U86" s="80"/>
      <c r="V86" s="90"/>
    </row>
    <row r="87" spans="1:22" s="35" customFormat="1" ht="51.75" customHeight="1">
      <c r="A87" s="4">
        <v>70</v>
      </c>
      <c r="B87" s="23" t="s">
        <v>378</v>
      </c>
      <c r="C87" s="23" t="s">
        <v>310</v>
      </c>
      <c r="D87" s="23" t="s">
        <v>360</v>
      </c>
      <c r="E87" s="10" t="s">
        <v>311</v>
      </c>
      <c r="F87" s="21">
        <v>40688</v>
      </c>
      <c r="G87" s="33" t="s">
        <v>312</v>
      </c>
      <c r="H87" s="23" t="s">
        <v>226</v>
      </c>
      <c r="I87" s="23"/>
      <c r="J87" s="23" t="s">
        <v>305</v>
      </c>
      <c r="K87" s="23" t="s">
        <v>255</v>
      </c>
      <c r="L87" s="45"/>
      <c r="M87" s="52"/>
      <c r="N87" s="52"/>
      <c r="O87" s="52"/>
      <c r="P87" s="55"/>
      <c r="Q87" s="86">
        <v>52500</v>
      </c>
      <c r="R87" s="86"/>
      <c r="S87" s="87">
        <f>580000-Q87</f>
        <v>527500</v>
      </c>
      <c r="T87" s="80"/>
      <c r="U87" s="80"/>
      <c r="V87" s="90"/>
    </row>
    <row r="88" spans="1:22" s="35" customFormat="1" ht="51.75" customHeight="1">
      <c r="A88" s="16">
        <v>71</v>
      </c>
      <c r="B88" s="39" t="s">
        <v>384</v>
      </c>
      <c r="C88" s="39" t="s">
        <v>295</v>
      </c>
      <c r="D88" s="39" t="s">
        <v>361</v>
      </c>
      <c r="E88" s="17" t="s">
        <v>367</v>
      </c>
      <c r="F88" s="16" t="s">
        <v>313</v>
      </c>
      <c r="G88" s="40"/>
      <c r="H88" s="39" t="s">
        <v>226</v>
      </c>
      <c r="I88" s="39"/>
      <c r="J88" s="39" t="s">
        <v>305</v>
      </c>
      <c r="K88" s="39" t="s">
        <v>314</v>
      </c>
      <c r="L88" s="41"/>
      <c r="M88" s="53"/>
      <c r="N88" s="53"/>
      <c r="O88" s="53"/>
      <c r="P88" s="56"/>
      <c r="Q88" s="58"/>
      <c r="R88" s="58"/>
      <c r="S88" s="68"/>
      <c r="T88" s="80"/>
      <c r="U88" s="80"/>
      <c r="V88" s="90"/>
    </row>
    <row r="89" spans="1:22" s="35" customFormat="1" ht="51.75" customHeight="1">
      <c r="A89" s="16">
        <v>72</v>
      </c>
      <c r="B89" s="39" t="s">
        <v>386</v>
      </c>
      <c r="C89" s="39" t="s">
        <v>315</v>
      </c>
      <c r="D89" s="39" t="s">
        <v>362</v>
      </c>
      <c r="E89" s="17" t="s">
        <v>316</v>
      </c>
      <c r="F89" s="16" t="s">
        <v>317</v>
      </c>
      <c r="G89" s="40" t="s">
        <v>318</v>
      </c>
      <c r="H89" s="39" t="s">
        <v>319</v>
      </c>
      <c r="I89" s="39" t="s">
        <v>320</v>
      </c>
      <c r="J89" s="39" t="s">
        <v>100</v>
      </c>
      <c r="K89" s="39" t="s">
        <v>321</v>
      </c>
      <c r="L89" s="41"/>
      <c r="M89" s="53"/>
      <c r="N89" s="53"/>
      <c r="O89" s="53"/>
      <c r="P89" s="56">
        <v>852174.96</v>
      </c>
      <c r="Q89" s="58"/>
      <c r="R89" s="58"/>
      <c r="S89" s="68"/>
      <c r="T89" s="80"/>
      <c r="U89" s="80"/>
      <c r="V89" s="90"/>
    </row>
    <row r="90" spans="1:22" s="35" customFormat="1" ht="51.75" customHeight="1">
      <c r="A90" s="16"/>
      <c r="B90" s="39" t="s">
        <v>386</v>
      </c>
      <c r="C90" s="39" t="s">
        <v>315</v>
      </c>
      <c r="D90" s="39" t="s">
        <v>362</v>
      </c>
      <c r="E90" s="17" t="s">
        <v>316</v>
      </c>
      <c r="F90" s="16" t="s">
        <v>317</v>
      </c>
      <c r="G90" s="40" t="s">
        <v>318</v>
      </c>
      <c r="H90" s="39" t="s">
        <v>319</v>
      </c>
      <c r="I90" s="39" t="s">
        <v>320</v>
      </c>
      <c r="J90" s="39" t="s">
        <v>100</v>
      </c>
      <c r="K90" s="39" t="s">
        <v>322</v>
      </c>
      <c r="L90" s="41"/>
      <c r="M90" s="53"/>
      <c r="N90" s="53"/>
      <c r="O90" s="53"/>
      <c r="P90" s="56"/>
      <c r="Q90" s="58"/>
      <c r="R90" s="58"/>
      <c r="S90" s="68"/>
      <c r="T90" s="80"/>
      <c r="U90" s="80"/>
      <c r="V90" s="90"/>
    </row>
    <row r="91" spans="1:22" s="35" customFormat="1" ht="51.75" customHeight="1">
      <c r="A91" s="16">
        <v>73</v>
      </c>
      <c r="B91" s="39" t="s">
        <v>372</v>
      </c>
      <c r="C91" s="39" t="s">
        <v>323</v>
      </c>
      <c r="D91" s="39" t="s">
        <v>363</v>
      </c>
      <c r="E91" s="17" t="s">
        <v>324</v>
      </c>
      <c r="F91" s="16" t="s">
        <v>325</v>
      </c>
      <c r="G91" s="40"/>
      <c r="H91" s="39" t="s">
        <v>326</v>
      </c>
      <c r="I91" s="39"/>
      <c r="J91" s="39" t="s">
        <v>305</v>
      </c>
      <c r="K91" s="39" t="s">
        <v>327</v>
      </c>
      <c r="L91" s="41"/>
      <c r="M91" s="53"/>
      <c r="N91" s="53"/>
      <c r="O91" s="53"/>
      <c r="P91" s="56"/>
      <c r="Q91" s="58"/>
      <c r="R91" s="58"/>
      <c r="S91" s="68"/>
      <c r="T91" s="80"/>
      <c r="U91" s="80"/>
      <c r="V91" s="90"/>
    </row>
    <row r="92" spans="1:22" s="35" customFormat="1" ht="51.75" customHeight="1">
      <c r="A92" s="16"/>
      <c r="B92" s="39" t="s">
        <v>372</v>
      </c>
      <c r="C92" s="39" t="s">
        <v>323</v>
      </c>
      <c r="D92" s="39" t="s">
        <v>363</v>
      </c>
      <c r="E92" s="17" t="s">
        <v>324</v>
      </c>
      <c r="F92" s="16" t="s">
        <v>325</v>
      </c>
      <c r="G92" s="40"/>
      <c r="H92" s="39" t="s">
        <v>326</v>
      </c>
      <c r="I92" s="39"/>
      <c r="J92" s="39" t="s">
        <v>305</v>
      </c>
      <c r="K92" s="39" t="s">
        <v>414</v>
      </c>
      <c r="L92" s="41"/>
      <c r="M92" s="53"/>
      <c r="N92" s="53"/>
      <c r="O92" s="53"/>
      <c r="P92" s="56"/>
      <c r="Q92" s="58">
        <v>786660.63</v>
      </c>
      <c r="R92" s="58"/>
      <c r="S92" s="68"/>
      <c r="T92" s="80"/>
      <c r="U92" s="80"/>
      <c r="V92" s="90"/>
    </row>
    <row r="93" spans="1:22" s="35" customFormat="1" ht="51.75" customHeight="1">
      <c r="A93" s="16">
        <v>74</v>
      </c>
      <c r="B93" s="39" t="s">
        <v>372</v>
      </c>
      <c r="C93" s="39" t="s">
        <v>328</v>
      </c>
      <c r="D93" s="39" t="s">
        <v>364</v>
      </c>
      <c r="E93" s="17" t="s">
        <v>329</v>
      </c>
      <c r="F93" s="22" t="s">
        <v>330</v>
      </c>
      <c r="G93" s="40" t="s">
        <v>331</v>
      </c>
      <c r="H93" s="39"/>
      <c r="I93" s="39"/>
      <c r="J93" s="39"/>
      <c r="K93" s="39" t="s">
        <v>332</v>
      </c>
      <c r="L93" s="41"/>
      <c r="M93" s="53"/>
      <c r="N93" s="53"/>
      <c r="O93" s="53"/>
      <c r="P93" s="56"/>
      <c r="Q93" s="58"/>
      <c r="R93" s="58"/>
      <c r="S93" s="68"/>
      <c r="T93" s="80"/>
      <c r="U93" s="80"/>
      <c r="V93" s="90"/>
    </row>
    <row r="94" spans="1:22" s="35" customFormat="1" ht="51.75" customHeight="1">
      <c r="A94" s="16">
        <v>75</v>
      </c>
      <c r="B94" s="39" t="s">
        <v>382</v>
      </c>
      <c r="C94" s="23" t="s">
        <v>368</v>
      </c>
      <c r="D94" s="23" t="s">
        <v>371</v>
      </c>
      <c r="E94" s="96" t="s">
        <v>98</v>
      </c>
      <c r="F94" s="8" t="s">
        <v>98</v>
      </c>
      <c r="G94" s="97" t="s">
        <v>333</v>
      </c>
      <c r="H94" s="46" t="s">
        <v>98</v>
      </c>
      <c r="I94" s="46" t="s">
        <v>98</v>
      </c>
      <c r="J94" s="46" t="s">
        <v>98</v>
      </c>
      <c r="K94" s="46" t="s">
        <v>322</v>
      </c>
      <c r="L94" s="34"/>
      <c r="M94" s="43"/>
      <c r="N94" s="43"/>
      <c r="O94" s="43"/>
      <c r="P94" s="56">
        <v>19000</v>
      </c>
      <c r="Q94" s="58"/>
      <c r="R94" s="58"/>
      <c r="S94" s="68"/>
      <c r="T94" s="80"/>
      <c r="U94" s="80"/>
      <c r="V94" s="90"/>
    </row>
    <row r="95" spans="1:22" s="35" customFormat="1" ht="74.25" customHeight="1">
      <c r="A95" s="16"/>
      <c r="B95" s="16" t="s">
        <v>382</v>
      </c>
      <c r="C95" s="23" t="s">
        <v>368</v>
      </c>
      <c r="D95" s="4" t="s">
        <v>369</v>
      </c>
      <c r="E95" s="96" t="s">
        <v>98</v>
      </c>
      <c r="F95" s="8" t="s">
        <v>98</v>
      </c>
      <c r="G95" s="97" t="s">
        <v>333</v>
      </c>
      <c r="H95" s="46" t="s">
        <v>98</v>
      </c>
      <c r="I95" s="46" t="s">
        <v>98</v>
      </c>
      <c r="J95" s="46" t="s">
        <v>98</v>
      </c>
      <c r="K95" s="46" t="s">
        <v>266</v>
      </c>
      <c r="L95" s="34"/>
      <c r="M95" s="43"/>
      <c r="N95" s="43"/>
      <c r="O95" s="43"/>
      <c r="P95" s="56">
        <v>31415</v>
      </c>
      <c r="Q95" s="34">
        <v>43600</v>
      </c>
      <c r="R95" s="58">
        <v>580797.52</v>
      </c>
      <c r="S95" s="68">
        <v>211834.39</v>
      </c>
      <c r="T95" s="81">
        <v>410308</v>
      </c>
      <c r="U95" s="81">
        <v>395404</v>
      </c>
      <c r="V95" s="90">
        <v>337493</v>
      </c>
    </row>
    <row r="96" spans="1:22" s="35" customFormat="1" ht="51.75" customHeight="1">
      <c r="A96" s="4">
        <v>76</v>
      </c>
      <c r="B96" s="23" t="s">
        <v>387</v>
      </c>
      <c r="C96" s="23" t="s">
        <v>334</v>
      </c>
      <c r="D96" s="23" t="s">
        <v>365</v>
      </c>
      <c r="E96" s="10" t="s">
        <v>336</v>
      </c>
      <c r="F96" s="21">
        <v>40690</v>
      </c>
      <c r="G96" s="33" t="s">
        <v>337</v>
      </c>
      <c r="H96" s="23" t="s">
        <v>272</v>
      </c>
      <c r="I96" s="23" t="s">
        <v>335</v>
      </c>
      <c r="J96" s="23" t="s">
        <v>100</v>
      </c>
      <c r="K96" s="23" t="s">
        <v>266</v>
      </c>
      <c r="L96" s="45"/>
      <c r="M96" s="52"/>
      <c r="N96" s="52"/>
      <c r="O96" s="52"/>
      <c r="P96" s="55">
        <v>7450968.32</v>
      </c>
      <c r="Q96" s="34"/>
      <c r="R96" s="58"/>
      <c r="S96" s="68"/>
      <c r="T96" s="81"/>
      <c r="U96" s="81"/>
      <c r="V96" s="90"/>
    </row>
    <row r="97" spans="1:22" s="93" customFormat="1" ht="51.75" customHeight="1">
      <c r="A97" s="60">
        <v>77</v>
      </c>
      <c r="B97" s="60" t="s">
        <v>390</v>
      </c>
      <c r="C97" s="60" t="s">
        <v>415</v>
      </c>
      <c r="D97" s="60" t="s">
        <v>391</v>
      </c>
      <c r="E97" s="63" t="s">
        <v>394</v>
      </c>
      <c r="F97" s="64">
        <v>40568</v>
      </c>
      <c r="G97" s="60" t="s">
        <v>416</v>
      </c>
      <c r="H97" s="60" t="s">
        <v>226</v>
      </c>
      <c r="I97" s="60"/>
      <c r="J97" s="60" t="s">
        <v>305</v>
      </c>
      <c r="K97" s="60" t="s">
        <v>266</v>
      </c>
      <c r="L97" s="60"/>
      <c r="M97" s="59"/>
      <c r="N97" s="59"/>
      <c r="O97" s="59"/>
      <c r="P97" s="59"/>
      <c r="Q97" s="61">
        <v>880802.32</v>
      </c>
      <c r="R97" s="58"/>
      <c r="S97" s="68"/>
      <c r="T97" s="82"/>
      <c r="U97" s="82"/>
      <c r="V97" s="92"/>
    </row>
    <row r="98" spans="1:22" s="93" customFormat="1" ht="51.75" customHeight="1">
      <c r="A98" s="60">
        <v>78</v>
      </c>
      <c r="B98" s="60" t="s">
        <v>392</v>
      </c>
      <c r="C98" s="60" t="s">
        <v>419</v>
      </c>
      <c r="D98" s="60" t="s">
        <v>393</v>
      </c>
      <c r="E98" s="63" t="s">
        <v>395</v>
      </c>
      <c r="F98" s="64">
        <v>40597</v>
      </c>
      <c r="G98" s="60" t="s">
        <v>417</v>
      </c>
      <c r="H98" s="60" t="s">
        <v>418</v>
      </c>
      <c r="I98" s="60"/>
      <c r="J98" s="60" t="s">
        <v>100</v>
      </c>
      <c r="K98" s="60" t="s">
        <v>420</v>
      </c>
      <c r="L98" s="60"/>
      <c r="M98" s="59"/>
      <c r="N98" s="59"/>
      <c r="O98" s="59"/>
      <c r="P98" s="59"/>
      <c r="Q98" s="61">
        <f>1655446.82+492727.99</f>
        <v>2148174.81</v>
      </c>
      <c r="R98" s="58">
        <v>1512197.48</v>
      </c>
      <c r="S98" s="68">
        <v>787266.34</v>
      </c>
      <c r="T98" s="82"/>
      <c r="U98" s="82"/>
      <c r="V98" s="92"/>
    </row>
    <row r="99" spans="1:22" s="93" customFormat="1" ht="51.75" customHeight="1">
      <c r="A99" s="60">
        <v>79</v>
      </c>
      <c r="B99" s="60" t="s">
        <v>400</v>
      </c>
      <c r="C99" s="60" t="s">
        <v>421</v>
      </c>
      <c r="D99" s="60" t="s">
        <v>396</v>
      </c>
      <c r="E99" s="63" t="s">
        <v>397</v>
      </c>
      <c r="F99" s="64">
        <v>40604</v>
      </c>
      <c r="G99" s="64">
        <v>40908</v>
      </c>
      <c r="H99" s="60" t="s">
        <v>398</v>
      </c>
      <c r="I99" s="60"/>
      <c r="J99" s="60" t="s">
        <v>100</v>
      </c>
      <c r="K99" s="60" t="s">
        <v>422</v>
      </c>
      <c r="L99" s="60"/>
      <c r="M99" s="59"/>
      <c r="N99" s="59"/>
      <c r="O99" s="59"/>
      <c r="P99" s="59"/>
      <c r="Q99" s="62">
        <v>1365736.6010767552</v>
      </c>
      <c r="R99" s="58"/>
      <c r="S99" s="68"/>
      <c r="T99" s="82"/>
      <c r="U99" s="82"/>
      <c r="V99" s="92"/>
    </row>
    <row r="100" spans="1:22" s="93" customFormat="1" ht="51.75" customHeight="1">
      <c r="A100" s="60">
        <v>80</v>
      </c>
      <c r="B100" s="60" t="s">
        <v>399</v>
      </c>
      <c r="C100" s="94" t="s">
        <v>435</v>
      </c>
      <c r="D100" s="60" t="s">
        <v>401</v>
      </c>
      <c r="E100" s="63" t="s">
        <v>402</v>
      </c>
      <c r="F100" s="64">
        <v>40604</v>
      </c>
      <c r="G100" s="60"/>
      <c r="H100" s="60" t="s">
        <v>403</v>
      </c>
      <c r="I100" s="60" t="s">
        <v>403</v>
      </c>
      <c r="J100" s="60" t="s">
        <v>305</v>
      </c>
      <c r="K100" s="60" t="s">
        <v>255</v>
      </c>
      <c r="L100" s="60"/>
      <c r="M100" s="59"/>
      <c r="N100" s="59"/>
      <c r="O100" s="59"/>
      <c r="P100" s="59"/>
      <c r="Q100" s="61">
        <v>278000</v>
      </c>
      <c r="R100" s="58"/>
      <c r="S100" s="68"/>
      <c r="T100" s="82"/>
      <c r="U100" s="82"/>
      <c r="V100" s="92"/>
    </row>
    <row r="101" spans="1:22" s="93" customFormat="1" ht="51.75" customHeight="1">
      <c r="A101" s="60"/>
      <c r="B101" s="60" t="s">
        <v>399</v>
      </c>
      <c r="C101" s="60" t="s">
        <v>429</v>
      </c>
      <c r="D101" s="60" t="s">
        <v>412</v>
      </c>
      <c r="E101" s="63" t="s">
        <v>98</v>
      </c>
      <c r="F101" s="64" t="s">
        <v>98</v>
      </c>
      <c r="G101" s="60"/>
      <c r="H101" s="60" t="s">
        <v>433</v>
      </c>
      <c r="I101" s="60" t="s">
        <v>433</v>
      </c>
      <c r="J101" s="60"/>
      <c r="K101" s="60" t="s">
        <v>413</v>
      </c>
      <c r="L101" s="60"/>
      <c r="M101" s="59"/>
      <c r="N101" s="59"/>
      <c r="O101" s="59"/>
      <c r="P101" s="59"/>
      <c r="Q101" s="61">
        <v>3233336.56</v>
      </c>
      <c r="R101" s="58"/>
      <c r="S101" s="68"/>
      <c r="T101" s="82"/>
      <c r="U101" s="82"/>
      <c r="V101" s="92"/>
    </row>
    <row r="102" spans="1:22" s="93" customFormat="1" ht="51.75" customHeight="1">
      <c r="A102" s="60">
        <v>81</v>
      </c>
      <c r="B102" s="60" t="s">
        <v>392</v>
      </c>
      <c r="C102" s="7" t="s">
        <v>423</v>
      </c>
      <c r="D102" s="60" t="s">
        <v>406</v>
      </c>
      <c r="E102" s="63" t="s">
        <v>233</v>
      </c>
      <c r="F102" s="64">
        <v>40690</v>
      </c>
      <c r="G102" s="60" t="s">
        <v>424</v>
      </c>
      <c r="H102" s="60" t="s">
        <v>335</v>
      </c>
      <c r="I102" s="60" t="s">
        <v>335</v>
      </c>
      <c r="J102" s="60" t="s">
        <v>100</v>
      </c>
      <c r="K102" s="60" t="s">
        <v>266</v>
      </c>
      <c r="L102" s="60"/>
      <c r="M102" s="59"/>
      <c r="N102" s="59"/>
      <c r="O102" s="59"/>
      <c r="P102" s="59"/>
      <c r="Q102" s="61">
        <v>3802374.88</v>
      </c>
      <c r="R102" s="58"/>
      <c r="S102" s="68"/>
      <c r="T102" s="82"/>
      <c r="U102" s="82"/>
      <c r="V102" s="92"/>
    </row>
    <row r="103" spans="1:22" s="93" customFormat="1" ht="51.75" customHeight="1">
      <c r="A103" s="60">
        <v>82</v>
      </c>
      <c r="B103" s="60" t="s">
        <v>407</v>
      </c>
      <c r="C103" s="60" t="s">
        <v>425</v>
      </c>
      <c r="D103" s="60" t="s">
        <v>408</v>
      </c>
      <c r="E103" s="63" t="s">
        <v>452</v>
      </c>
      <c r="F103" s="64" t="s">
        <v>453</v>
      </c>
      <c r="G103" s="60" t="s">
        <v>426</v>
      </c>
      <c r="H103" s="60" t="s">
        <v>409</v>
      </c>
      <c r="I103" s="60"/>
      <c r="J103" s="60" t="s">
        <v>100</v>
      </c>
      <c r="K103" s="60" t="s">
        <v>266</v>
      </c>
      <c r="L103" s="60"/>
      <c r="M103" s="59"/>
      <c r="N103" s="59"/>
      <c r="O103" s="59"/>
      <c r="P103" s="59"/>
      <c r="Q103" s="61">
        <v>304271.12</v>
      </c>
      <c r="R103" s="58"/>
      <c r="S103" s="68"/>
      <c r="T103" s="82"/>
      <c r="U103" s="82"/>
      <c r="V103" s="92"/>
    </row>
    <row r="104" spans="1:22" s="93" customFormat="1" ht="51.75" customHeight="1">
      <c r="A104" s="60">
        <v>83</v>
      </c>
      <c r="B104" s="60" t="s">
        <v>410</v>
      </c>
      <c r="C104" s="60" t="s">
        <v>430</v>
      </c>
      <c r="D104" s="60" t="s">
        <v>431</v>
      </c>
      <c r="E104" s="63" t="s">
        <v>98</v>
      </c>
      <c r="F104" s="64" t="s">
        <v>98</v>
      </c>
      <c r="G104" s="60"/>
      <c r="H104" s="60" t="s">
        <v>264</v>
      </c>
      <c r="I104" s="60" t="s">
        <v>264</v>
      </c>
      <c r="J104" s="60" t="s">
        <v>432</v>
      </c>
      <c r="K104" s="60" t="s">
        <v>266</v>
      </c>
      <c r="L104" s="60"/>
      <c r="M104" s="59"/>
      <c r="N104" s="59"/>
      <c r="O104" s="59"/>
      <c r="P104" s="59"/>
      <c r="Q104" s="61">
        <v>80042</v>
      </c>
      <c r="R104" s="58"/>
      <c r="S104" s="68"/>
      <c r="T104" s="82"/>
      <c r="U104" s="82"/>
      <c r="V104" s="92"/>
    </row>
    <row r="105" spans="1:22" s="93" customFormat="1" ht="51.75" customHeight="1">
      <c r="A105" s="60">
        <v>84</v>
      </c>
      <c r="B105" s="60" t="s">
        <v>392</v>
      </c>
      <c r="C105" s="60" t="s">
        <v>434</v>
      </c>
      <c r="D105" s="60" t="s">
        <v>411</v>
      </c>
      <c r="E105" s="63" t="s">
        <v>98</v>
      </c>
      <c r="F105" s="64" t="s">
        <v>98</v>
      </c>
      <c r="G105" s="60"/>
      <c r="H105" s="60"/>
      <c r="I105" s="60"/>
      <c r="J105" s="60" t="s">
        <v>305</v>
      </c>
      <c r="K105" s="60" t="s">
        <v>269</v>
      </c>
      <c r="L105" s="60"/>
      <c r="M105" s="59"/>
      <c r="N105" s="59"/>
      <c r="O105" s="59"/>
      <c r="P105" s="59"/>
      <c r="Q105" s="61">
        <v>150000</v>
      </c>
      <c r="R105" s="58"/>
      <c r="S105" s="68"/>
      <c r="T105" s="82"/>
      <c r="U105" s="82"/>
      <c r="V105" s="92"/>
    </row>
    <row r="106" spans="1:22" s="93" customFormat="1" ht="51.75" customHeight="1">
      <c r="A106" s="60">
        <v>85</v>
      </c>
      <c r="B106" s="60" t="s">
        <v>427</v>
      </c>
      <c r="C106" s="60"/>
      <c r="D106" s="60" t="s">
        <v>428</v>
      </c>
      <c r="E106" s="63" t="s">
        <v>98</v>
      </c>
      <c r="F106" s="64" t="s">
        <v>98</v>
      </c>
      <c r="G106" s="60"/>
      <c r="H106" s="60"/>
      <c r="I106" s="60"/>
      <c r="J106" s="60"/>
      <c r="K106" s="60"/>
      <c r="L106" s="60"/>
      <c r="M106" s="59"/>
      <c r="N106" s="59"/>
      <c r="O106" s="59"/>
      <c r="P106" s="59"/>
      <c r="Q106" s="61">
        <v>208659.9</v>
      </c>
      <c r="R106" s="58"/>
      <c r="S106" s="68"/>
      <c r="T106" s="82">
        <v>611538.62</v>
      </c>
      <c r="U106" s="82">
        <v>421431.47</v>
      </c>
      <c r="V106" s="92"/>
    </row>
    <row r="107" spans="1:22" s="93" customFormat="1" ht="51.75" customHeight="1">
      <c r="A107" s="60">
        <v>86</v>
      </c>
      <c r="B107" s="60" t="s">
        <v>390</v>
      </c>
      <c r="C107" s="60"/>
      <c r="D107" s="100" t="s">
        <v>442</v>
      </c>
      <c r="E107" s="63" t="s">
        <v>443</v>
      </c>
      <c r="F107" s="64">
        <v>40823</v>
      </c>
      <c r="G107" s="60"/>
      <c r="H107" s="60"/>
      <c r="I107" s="60"/>
      <c r="J107" s="60"/>
      <c r="K107" s="60"/>
      <c r="L107" s="60"/>
      <c r="M107" s="59"/>
      <c r="N107" s="59"/>
      <c r="O107" s="59"/>
      <c r="P107" s="59"/>
      <c r="Q107" s="61"/>
      <c r="R107" s="58"/>
      <c r="S107" s="68"/>
      <c r="T107" s="82"/>
      <c r="U107" s="82"/>
      <c r="V107" s="92"/>
    </row>
    <row r="108" spans="1:22" s="93" customFormat="1" ht="51.75" customHeight="1">
      <c r="A108" s="60">
        <v>87</v>
      </c>
      <c r="B108" s="60" t="s">
        <v>399</v>
      </c>
      <c r="C108" s="60"/>
      <c r="D108" s="60" t="s">
        <v>444</v>
      </c>
      <c r="E108" s="63" t="s">
        <v>445</v>
      </c>
      <c r="F108" s="64">
        <v>40868</v>
      </c>
      <c r="G108" s="60"/>
      <c r="H108" s="92"/>
      <c r="I108" s="60"/>
      <c r="J108" s="60"/>
      <c r="K108" s="60"/>
      <c r="L108" s="60"/>
      <c r="M108" s="59"/>
      <c r="N108" s="59"/>
      <c r="O108" s="59"/>
      <c r="P108" s="59"/>
      <c r="Q108" s="61"/>
      <c r="R108" s="60"/>
      <c r="S108" s="68"/>
      <c r="T108" s="82"/>
      <c r="U108" s="82"/>
      <c r="V108" s="92"/>
    </row>
    <row r="109" spans="1:22" s="93" customFormat="1" ht="51.75" customHeight="1">
      <c r="A109" s="60">
        <v>88</v>
      </c>
      <c r="B109" s="60" t="s">
        <v>386</v>
      </c>
      <c r="C109" s="60"/>
      <c r="D109" s="60" t="s">
        <v>437</v>
      </c>
      <c r="E109" s="63" t="s">
        <v>463</v>
      </c>
      <c r="F109" s="64" t="s">
        <v>464</v>
      </c>
      <c r="G109" s="60"/>
      <c r="H109" s="92"/>
      <c r="I109" s="60"/>
      <c r="J109" s="60"/>
      <c r="K109" s="60"/>
      <c r="L109" s="60"/>
      <c r="M109" s="101"/>
      <c r="N109" s="101"/>
      <c r="O109" s="101"/>
      <c r="P109" s="101"/>
      <c r="Q109" s="101"/>
      <c r="R109" s="60">
        <v>1431989.06</v>
      </c>
      <c r="S109" s="68"/>
      <c r="T109" s="82"/>
      <c r="U109" s="82"/>
      <c r="V109" s="92"/>
    </row>
    <row r="110" spans="1:22" s="93" customFormat="1" ht="82.5" customHeight="1">
      <c r="A110" s="60">
        <v>89</v>
      </c>
      <c r="B110" s="60" t="s">
        <v>390</v>
      </c>
      <c r="C110" s="60"/>
      <c r="D110" s="60" t="s">
        <v>446</v>
      </c>
      <c r="E110" s="63" t="s">
        <v>449</v>
      </c>
      <c r="F110" s="64" t="s">
        <v>564</v>
      </c>
      <c r="G110" s="60"/>
      <c r="H110" s="92"/>
      <c r="I110" s="60"/>
      <c r="J110" s="60"/>
      <c r="K110" s="60"/>
      <c r="L110" s="60"/>
      <c r="M110" s="59"/>
      <c r="N110" s="59"/>
      <c r="O110" s="59"/>
      <c r="P110" s="59"/>
      <c r="Q110" s="61"/>
      <c r="R110" s="60">
        <v>8853.7</v>
      </c>
      <c r="S110" s="68">
        <v>18217.97</v>
      </c>
      <c r="T110" s="82">
        <v>11272</v>
      </c>
      <c r="U110" s="82">
        <v>9362.33</v>
      </c>
      <c r="V110" s="92">
        <v>7247.4</v>
      </c>
    </row>
    <row r="111" spans="1:22" s="93" customFormat="1" ht="51.75" customHeight="1">
      <c r="A111" s="60">
        <v>90</v>
      </c>
      <c r="B111" s="60" t="s">
        <v>387</v>
      </c>
      <c r="C111" s="60"/>
      <c r="D111" s="60" t="s">
        <v>448</v>
      </c>
      <c r="E111" s="63" t="s">
        <v>438</v>
      </c>
      <c r="F111" s="64">
        <v>40966</v>
      </c>
      <c r="G111" s="60"/>
      <c r="H111" s="92"/>
      <c r="I111" s="60"/>
      <c r="J111" s="60"/>
      <c r="K111" s="60"/>
      <c r="L111" s="60"/>
      <c r="M111" s="59"/>
      <c r="N111" s="59"/>
      <c r="O111" s="59"/>
      <c r="P111" s="59"/>
      <c r="Q111" s="61"/>
      <c r="R111" s="60">
        <v>2774170.53</v>
      </c>
      <c r="S111" s="68"/>
      <c r="T111" s="82"/>
      <c r="U111" s="82"/>
      <c r="V111" s="92"/>
    </row>
    <row r="112" spans="1:22" s="93" customFormat="1" ht="51.75" customHeight="1">
      <c r="A112" s="60">
        <v>91</v>
      </c>
      <c r="B112" s="60" t="s">
        <v>459</v>
      </c>
      <c r="C112" s="60"/>
      <c r="D112" s="60" t="s">
        <v>450</v>
      </c>
      <c r="E112" s="63" t="s">
        <v>451</v>
      </c>
      <c r="F112" s="64">
        <v>41026</v>
      </c>
      <c r="G112" s="60"/>
      <c r="H112" s="92"/>
      <c r="I112" s="60"/>
      <c r="J112" s="60"/>
      <c r="K112" s="60"/>
      <c r="L112" s="60"/>
      <c r="M112" s="59"/>
      <c r="N112" s="59"/>
      <c r="O112" s="59"/>
      <c r="P112" s="59"/>
      <c r="Q112" s="61"/>
      <c r="R112" s="60">
        <v>1238378</v>
      </c>
      <c r="S112" s="68"/>
      <c r="T112" s="82"/>
      <c r="U112" s="82"/>
      <c r="V112" s="92"/>
    </row>
    <row r="113" spans="1:22" s="93" customFormat="1" ht="51.75" customHeight="1">
      <c r="A113" s="60">
        <v>92</v>
      </c>
      <c r="B113" s="60" t="s">
        <v>407</v>
      </c>
      <c r="C113" s="60"/>
      <c r="D113" s="60" t="s">
        <v>454</v>
      </c>
      <c r="E113" s="63" t="s">
        <v>439</v>
      </c>
      <c r="F113" s="64">
        <v>41047</v>
      </c>
      <c r="G113" s="60"/>
      <c r="H113" s="92"/>
      <c r="I113" s="60"/>
      <c r="J113" s="60"/>
      <c r="K113" s="60"/>
      <c r="L113" s="60"/>
      <c r="M113" s="59"/>
      <c r="N113" s="59"/>
      <c r="O113" s="59"/>
      <c r="P113" s="59"/>
      <c r="Q113" s="61"/>
      <c r="R113" s="60">
        <v>296264.89</v>
      </c>
      <c r="S113" s="68"/>
      <c r="T113" s="82"/>
      <c r="U113" s="82"/>
      <c r="V113" s="92"/>
    </row>
    <row r="114" spans="1:22" s="93" customFormat="1" ht="51.75" customHeight="1">
      <c r="A114" s="60">
        <v>93</v>
      </c>
      <c r="B114" s="60" t="s">
        <v>407</v>
      </c>
      <c r="C114" s="60"/>
      <c r="D114" s="60" t="s">
        <v>455</v>
      </c>
      <c r="E114" s="63" t="s">
        <v>289</v>
      </c>
      <c r="F114" s="64">
        <v>41047</v>
      </c>
      <c r="G114" s="60"/>
      <c r="H114" s="92"/>
      <c r="I114" s="60"/>
      <c r="J114" s="60"/>
      <c r="K114" s="60"/>
      <c r="L114" s="60"/>
      <c r="M114" s="59"/>
      <c r="N114" s="59"/>
      <c r="O114" s="59"/>
      <c r="P114" s="59"/>
      <c r="Q114" s="61"/>
      <c r="R114" s="60">
        <v>691209.37</v>
      </c>
      <c r="S114" s="68"/>
      <c r="T114" s="82"/>
      <c r="U114" s="82"/>
      <c r="V114" s="92"/>
    </row>
    <row r="115" spans="1:22" s="93" customFormat="1" ht="51.75" customHeight="1">
      <c r="A115" s="60">
        <v>94</v>
      </c>
      <c r="B115" s="60" t="s">
        <v>456</v>
      </c>
      <c r="C115" s="60"/>
      <c r="D115" s="60" t="s">
        <v>457</v>
      </c>
      <c r="E115" s="63" t="s">
        <v>440</v>
      </c>
      <c r="F115" s="64">
        <v>41047</v>
      </c>
      <c r="G115" s="60"/>
      <c r="H115" s="92"/>
      <c r="I115" s="60"/>
      <c r="J115" s="60"/>
      <c r="K115" s="60"/>
      <c r="L115" s="60"/>
      <c r="M115" s="59"/>
      <c r="N115" s="59"/>
      <c r="O115" s="59"/>
      <c r="P115" s="59"/>
      <c r="Q115" s="61"/>
      <c r="R115" s="60">
        <v>20351.66</v>
      </c>
      <c r="S115" s="68"/>
      <c r="T115" s="82"/>
      <c r="U115" s="82"/>
      <c r="V115" s="92"/>
    </row>
    <row r="116" spans="1:22" s="93" customFormat="1" ht="51.75" customHeight="1">
      <c r="A116" s="60">
        <v>95</v>
      </c>
      <c r="B116" s="60" t="s">
        <v>458</v>
      </c>
      <c r="C116" s="60"/>
      <c r="D116" s="60" t="s">
        <v>460</v>
      </c>
      <c r="E116" s="63" t="s">
        <v>461</v>
      </c>
      <c r="F116" s="64">
        <v>41061</v>
      </c>
      <c r="G116" s="60"/>
      <c r="H116" s="92"/>
      <c r="I116" s="60"/>
      <c r="J116" s="60"/>
      <c r="K116" s="60"/>
      <c r="L116" s="60"/>
      <c r="M116" s="59"/>
      <c r="N116" s="59"/>
      <c r="O116" s="59"/>
      <c r="P116" s="59"/>
      <c r="Q116" s="61"/>
      <c r="R116" s="60"/>
      <c r="S116" s="68"/>
      <c r="T116" s="82"/>
      <c r="U116" s="82"/>
      <c r="V116" s="92"/>
    </row>
    <row r="117" spans="1:22" s="93" customFormat="1" ht="51.75" customHeight="1">
      <c r="A117" s="60">
        <v>96</v>
      </c>
      <c r="B117" s="60" t="s">
        <v>399</v>
      </c>
      <c r="C117" s="60"/>
      <c r="D117" s="60" t="s">
        <v>462</v>
      </c>
      <c r="E117" s="63" t="s">
        <v>441</v>
      </c>
      <c r="F117" s="64">
        <v>41080</v>
      </c>
      <c r="G117" s="60"/>
      <c r="H117" s="92"/>
      <c r="I117" s="60"/>
      <c r="J117" s="60"/>
      <c r="K117" s="60"/>
      <c r="L117" s="60"/>
      <c r="M117" s="59"/>
      <c r="N117" s="59"/>
      <c r="O117" s="59"/>
      <c r="P117" s="59"/>
      <c r="Q117" s="61"/>
      <c r="R117" s="60">
        <v>1332848.95</v>
      </c>
      <c r="S117" s="68">
        <f>3700000+120000</f>
        <v>3820000</v>
      </c>
      <c r="T117" s="82">
        <v>1640662.12</v>
      </c>
      <c r="U117" s="82">
        <v>3700000</v>
      </c>
      <c r="V117" s="92"/>
    </row>
    <row r="118" spans="1:22" s="93" customFormat="1" ht="51.75" customHeight="1">
      <c r="A118" s="60">
        <v>97</v>
      </c>
      <c r="B118" s="60" t="s">
        <v>390</v>
      </c>
      <c r="C118" s="60"/>
      <c r="D118" s="60" t="s">
        <v>465</v>
      </c>
      <c r="E118" s="114" t="s">
        <v>599</v>
      </c>
      <c r="F118" s="64" t="s">
        <v>598</v>
      </c>
      <c r="G118" s="60"/>
      <c r="H118" s="92"/>
      <c r="I118" s="60"/>
      <c r="J118" s="60" t="s">
        <v>100</v>
      </c>
      <c r="K118" s="60" t="s">
        <v>266</v>
      </c>
      <c r="L118" s="60"/>
      <c r="M118" s="59"/>
      <c r="N118" s="59"/>
      <c r="O118" s="59"/>
      <c r="P118" s="59"/>
      <c r="Q118" s="61"/>
      <c r="R118" s="60">
        <v>21000</v>
      </c>
      <c r="S118" s="68">
        <v>35000</v>
      </c>
      <c r="T118" s="82">
        <v>10000</v>
      </c>
      <c r="U118" s="82">
        <v>9800</v>
      </c>
      <c r="V118" s="92">
        <v>23687</v>
      </c>
    </row>
    <row r="119" spans="1:22" s="93" customFormat="1" ht="51.75" customHeight="1">
      <c r="A119" s="60">
        <v>98</v>
      </c>
      <c r="B119" s="60" t="s">
        <v>436</v>
      </c>
      <c r="C119" s="60"/>
      <c r="D119" s="60" t="s">
        <v>466</v>
      </c>
      <c r="E119" s="63" t="s">
        <v>447</v>
      </c>
      <c r="F119" s="64">
        <v>41303</v>
      </c>
      <c r="G119" s="60"/>
      <c r="H119" s="92"/>
      <c r="I119" s="60"/>
      <c r="J119" s="60"/>
      <c r="K119" s="60"/>
      <c r="L119" s="60"/>
      <c r="M119" s="59"/>
      <c r="N119" s="59"/>
      <c r="O119" s="59"/>
      <c r="P119" s="59"/>
      <c r="Q119" s="61"/>
      <c r="R119" s="60"/>
      <c r="S119" s="68"/>
      <c r="T119" s="82"/>
      <c r="U119" s="82"/>
      <c r="V119" s="92"/>
    </row>
    <row r="120" spans="1:22" s="93" customFormat="1" ht="65.25" customHeight="1">
      <c r="A120" s="60">
        <v>99</v>
      </c>
      <c r="B120" s="60" t="s">
        <v>390</v>
      </c>
      <c r="C120" s="60"/>
      <c r="D120" s="60" t="s">
        <v>467</v>
      </c>
      <c r="E120" s="63" t="s">
        <v>475</v>
      </c>
      <c r="F120" s="64">
        <v>41310</v>
      </c>
      <c r="G120" s="60"/>
      <c r="H120" s="92"/>
      <c r="I120" s="60"/>
      <c r="J120" s="60"/>
      <c r="K120" s="60"/>
      <c r="L120" s="60"/>
      <c r="M120" s="59"/>
      <c r="N120" s="59"/>
      <c r="O120" s="59"/>
      <c r="P120" s="59"/>
      <c r="Q120" s="61"/>
      <c r="R120" s="60"/>
      <c r="S120" s="68"/>
      <c r="T120" s="82">
        <v>2000000</v>
      </c>
      <c r="U120" s="82">
        <v>4000000</v>
      </c>
      <c r="V120" s="92"/>
    </row>
    <row r="121" spans="1:22" s="93" customFormat="1" ht="51.75" customHeight="1">
      <c r="A121" s="60">
        <v>100</v>
      </c>
      <c r="B121" s="60" t="s">
        <v>387</v>
      </c>
      <c r="C121" s="60"/>
      <c r="D121" s="60" t="s">
        <v>468</v>
      </c>
      <c r="E121" s="63" t="s">
        <v>187</v>
      </c>
      <c r="F121" s="64">
        <v>41303</v>
      </c>
      <c r="G121" s="60"/>
      <c r="H121" s="92"/>
      <c r="I121" s="60"/>
      <c r="J121" s="60"/>
      <c r="K121" s="60"/>
      <c r="L121" s="60"/>
      <c r="M121" s="59"/>
      <c r="N121" s="59"/>
      <c r="O121" s="59"/>
      <c r="P121" s="59"/>
      <c r="Q121" s="61"/>
      <c r="R121" s="60"/>
      <c r="S121" s="68">
        <v>2459416.71</v>
      </c>
      <c r="T121" s="82"/>
      <c r="U121" s="82"/>
      <c r="V121" s="92"/>
    </row>
    <row r="122" spans="1:22" s="93" customFormat="1" ht="51.75" customHeight="1">
      <c r="A122" s="60">
        <v>101</v>
      </c>
      <c r="B122" s="60" t="s">
        <v>390</v>
      </c>
      <c r="C122" s="60"/>
      <c r="D122" s="60" t="s">
        <v>469</v>
      </c>
      <c r="E122" s="63" t="s">
        <v>438</v>
      </c>
      <c r="F122" s="64">
        <v>41325</v>
      </c>
      <c r="G122" s="60"/>
      <c r="H122" s="92"/>
      <c r="I122" s="60"/>
      <c r="J122" s="60"/>
      <c r="K122" s="60"/>
      <c r="L122" s="60"/>
      <c r="M122" s="59"/>
      <c r="N122" s="59"/>
      <c r="O122" s="59"/>
      <c r="P122" s="59"/>
      <c r="Q122" s="61"/>
      <c r="R122" s="60"/>
      <c r="S122" s="68"/>
      <c r="T122" s="82"/>
      <c r="U122" s="82"/>
      <c r="V122" s="92"/>
    </row>
    <row r="123" spans="1:22" s="93" customFormat="1" ht="51.75" customHeight="1">
      <c r="A123" s="60">
        <v>102</v>
      </c>
      <c r="B123" s="60" t="s">
        <v>407</v>
      </c>
      <c r="C123" s="60"/>
      <c r="D123" s="60" t="s">
        <v>470</v>
      </c>
      <c r="E123" s="63" t="s">
        <v>471</v>
      </c>
      <c r="F123" s="64">
        <v>41411</v>
      </c>
      <c r="G123" s="60"/>
      <c r="H123" s="92"/>
      <c r="I123" s="60"/>
      <c r="J123" s="60"/>
      <c r="K123" s="60"/>
      <c r="L123" s="60"/>
      <c r="M123" s="59"/>
      <c r="N123" s="59"/>
      <c r="O123" s="59"/>
      <c r="P123" s="59"/>
      <c r="Q123" s="61"/>
      <c r="R123" s="60"/>
      <c r="S123" s="68">
        <v>385903.88</v>
      </c>
      <c r="T123" s="82"/>
      <c r="U123" s="82"/>
      <c r="V123" s="92"/>
    </row>
    <row r="124" spans="1:22" s="93" customFormat="1" ht="51.75" customHeight="1">
      <c r="A124" s="60">
        <v>103</v>
      </c>
      <c r="B124" s="60" t="s">
        <v>472</v>
      </c>
      <c r="C124" s="60"/>
      <c r="D124" s="60" t="s">
        <v>473</v>
      </c>
      <c r="E124" s="63" t="s">
        <v>476</v>
      </c>
      <c r="F124" s="64">
        <v>41540</v>
      </c>
      <c r="G124" s="60"/>
      <c r="H124" s="92"/>
      <c r="I124" s="60"/>
      <c r="J124" s="60"/>
      <c r="K124" s="60"/>
      <c r="L124" s="60"/>
      <c r="M124" s="59"/>
      <c r="N124" s="59"/>
      <c r="O124" s="59"/>
      <c r="P124" s="59"/>
      <c r="Q124" s="61"/>
      <c r="R124" s="60"/>
      <c r="S124" s="68">
        <v>6016.8</v>
      </c>
      <c r="T124" s="82">
        <v>6231.43</v>
      </c>
      <c r="U124" s="82">
        <v>6469.56</v>
      </c>
      <c r="V124" s="92">
        <v>6733.77</v>
      </c>
    </row>
    <row r="125" spans="1:22" s="93" customFormat="1" ht="51.75" customHeight="1">
      <c r="A125" s="60">
        <v>104</v>
      </c>
      <c r="B125" s="60" t="s">
        <v>126</v>
      </c>
      <c r="C125" s="60"/>
      <c r="D125" s="60" t="s">
        <v>474</v>
      </c>
      <c r="E125" s="63" t="s">
        <v>477</v>
      </c>
      <c r="F125" s="64">
        <v>41601</v>
      </c>
      <c r="G125" s="60"/>
      <c r="H125" s="92"/>
      <c r="I125" s="60"/>
      <c r="J125" s="60"/>
      <c r="K125" s="60"/>
      <c r="L125" s="60"/>
      <c r="M125" s="59"/>
      <c r="N125" s="59"/>
      <c r="O125" s="59"/>
      <c r="P125" s="59"/>
      <c r="Q125" s="61"/>
      <c r="R125" s="60"/>
      <c r="S125" s="68">
        <v>60000</v>
      </c>
      <c r="T125" s="82"/>
      <c r="U125" s="82"/>
      <c r="V125" s="92"/>
    </row>
    <row r="126" spans="1:22" s="93" customFormat="1" ht="51.75" customHeight="1">
      <c r="A126" s="60">
        <v>105</v>
      </c>
      <c r="B126" s="60" t="s">
        <v>436</v>
      </c>
      <c r="C126" s="60"/>
      <c r="D126" s="60" t="s">
        <v>509</v>
      </c>
      <c r="E126" s="63"/>
      <c r="F126" s="64">
        <v>41297</v>
      </c>
      <c r="G126" s="60"/>
      <c r="H126" s="92"/>
      <c r="I126" s="60"/>
      <c r="J126" s="60"/>
      <c r="K126" s="60"/>
      <c r="L126" s="60"/>
      <c r="M126" s="59"/>
      <c r="N126" s="59"/>
      <c r="O126" s="59"/>
      <c r="P126" s="59"/>
      <c r="Q126" s="61"/>
      <c r="R126" s="60"/>
      <c r="S126" s="68">
        <v>3497732.83</v>
      </c>
      <c r="T126" s="82"/>
      <c r="U126" s="82"/>
      <c r="V126" s="92"/>
    </row>
    <row r="127" spans="1:22" s="93" customFormat="1" ht="128.25" customHeight="1">
      <c r="A127" s="60">
        <v>106</v>
      </c>
      <c r="B127" s="60" t="s">
        <v>387</v>
      </c>
      <c r="C127" s="60" t="s">
        <v>481</v>
      </c>
      <c r="D127" s="60" t="s">
        <v>480</v>
      </c>
      <c r="E127" s="63" t="s">
        <v>98</v>
      </c>
      <c r="F127" s="64" t="s">
        <v>98</v>
      </c>
      <c r="G127" s="60"/>
      <c r="H127" s="92"/>
      <c r="I127" s="60"/>
      <c r="J127" s="60"/>
      <c r="K127" s="60"/>
      <c r="L127" s="60"/>
      <c r="M127" s="59"/>
      <c r="N127" s="59"/>
      <c r="O127" s="59"/>
      <c r="P127" s="59"/>
      <c r="Q127" s="61"/>
      <c r="R127" s="60">
        <f>3000+80000+200000</f>
        <v>283000</v>
      </c>
      <c r="S127" s="68"/>
      <c r="T127" s="82"/>
      <c r="U127" s="82"/>
      <c r="V127" s="92"/>
    </row>
    <row r="128" spans="1:22" s="93" customFormat="1" ht="63" customHeight="1">
      <c r="A128" s="60"/>
      <c r="B128" s="60" t="s">
        <v>407</v>
      </c>
      <c r="C128" s="60"/>
      <c r="D128" s="60" t="s">
        <v>508</v>
      </c>
      <c r="E128" s="63"/>
      <c r="F128" s="64"/>
      <c r="G128" s="60"/>
      <c r="H128" s="92"/>
      <c r="I128" s="60"/>
      <c r="J128" s="60"/>
      <c r="K128" s="60"/>
      <c r="L128" s="60"/>
      <c r="M128" s="59"/>
      <c r="N128" s="59"/>
      <c r="O128" s="59"/>
      <c r="P128" s="59"/>
      <c r="Q128" s="61"/>
      <c r="R128" s="60"/>
      <c r="S128" s="68">
        <v>212883.39</v>
      </c>
      <c r="T128" s="82">
        <v>371426.06</v>
      </c>
      <c r="U128" s="82">
        <v>1007520.43</v>
      </c>
      <c r="V128" s="92">
        <v>1122991.77</v>
      </c>
    </row>
    <row r="129" spans="1:22" s="93" customFormat="1" ht="60">
      <c r="A129" s="60"/>
      <c r="B129" s="60" t="s">
        <v>427</v>
      </c>
      <c r="C129" s="60"/>
      <c r="D129" s="60" t="s">
        <v>482</v>
      </c>
      <c r="E129" s="63" t="s">
        <v>98</v>
      </c>
      <c r="F129" s="64" t="s">
        <v>98</v>
      </c>
      <c r="G129" s="60"/>
      <c r="H129" s="92"/>
      <c r="I129" s="60"/>
      <c r="J129" s="60"/>
      <c r="K129" s="60"/>
      <c r="L129" s="60"/>
      <c r="M129" s="59"/>
      <c r="N129" s="59"/>
      <c r="O129" s="59"/>
      <c r="P129" s="59"/>
      <c r="Q129" s="61"/>
      <c r="R129" s="60"/>
      <c r="S129" s="68">
        <f>231871+31250</f>
        <v>263121</v>
      </c>
      <c r="T129" s="82">
        <v>43750</v>
      </c>
      <c r="U129" s="82"/>
      <c r="V129" s="92">
        <v>502731.23</v>
      </c>
    </row>
    <row r="130" spans="1:22" s="93" customFormat="1" ht="76.5" customHeight="1">
      <c r="A130" s="60"/>
      <c r="B130" s="60" t="s">
        <v>387</v>
      </c>
      <c r="C130" s="60"/>
      <c r="D130" s="60" t="s">
        <v>483</v>
      </c>
      <c r="E130" s="63" t="s">
        <v>98</v>
      </c>
      <c r="F130" s="64" t="s">
        <v>98</v>
      </c>
      <c r="G130" s="60"/>
      <c r="H130" s="92"/>
      <c r="I130" s="60"/>
      <c r="J130" s="60"/>
      <c r="K130" s="60"/>
      <c r="L130" s="60"/>
      <c r="M130" s="59"/>
      <c r="N130" s="59"/>
      <c r="O130" s="59"/>
      <c r="P130" s="59"/>
      <c r="Q130" s="61"/>
      <c r="R130" s="60"/>
      <c r="S130" s="68">
        <f>70000+33000</f>
        <v>103000</v>
      </c>
      <c r="T130" s="82"/>
      <c r="U130" s="82"/>
      <c r="V130" s="92"/>
    </row>
    <row r="131" spans="1:22" s="93" customFormat="1" ht="51.75" customHeight="1">
      <c r="A131" s="60"/>
      <c r="B131" s="60" t="s">
        <v>484</v>
      </c>
      <c r="C131" s="60"/>
      <c r="D131" s="60" t="s">
        <v>485</v>
      </c>
      <c r="E131" s="63" t="s">
        <v>98</v>
      </c>
      <c r="F131" s="64" t="s">
        <v>98</v>
      </c>
      <c r="G131" s="60"/>
      <c r="H131" s="92"/>
      <c r="I131" s="60"/>
      <c r="J131" s="60"/>
      <c r="K131" s="60"/>
      <c r="L131" s="60"/>
      <c r="M131" s="59"/>
      <c r="N131" s="59"/>
      <c r="O131" s="59"/>
      <c r="P131" s="59"/>
      <c r="Q131" s="61"/>
      <c r="R131" s="60"/>
      <c r="S131" s="68">
        <v>101700</v>
      </c>
      <c r="T131" s="82"/>
      <c r="U131" s="82"/>
      <c r="V131" s="92"/>
    </row>
    <row r="132" spans="1:22" s="93" customFormat="1" ht="51.75" customHeight="1">
      <c r="A132" s="60"/>
      <c r="B132" s="60" t="s">
        <v>387</v>
      </c>
      <c r="C132" s="60"/>
      <c r="D132" s="60" t="s">
        <v>486</v>
      </c>
      <c r="E132" s="63"/>
      <c r="F132" s="64"/>
      <c r="G132" s="60"/>
      <c r="H132" s="92"/>
      <c r="I132" s="60"/>
      <c r="J132" s="60"/>
      <c r="K132" s="60"/>
      <c r="L132" s="60"/>
      <c r="M132" s="59"/>
      <c r="N132" s="59"/>
      <c r="O132" s="59"/>
      <c r="P132" s="59"/>
      <c r="Q132" s="61"/>
      <c r="R132" s="60"/>
      <c r="S132" s="68">
        <v>2396724.05</v>
      </c>
      <c r="T132" s="82"/>
      <c r="U132" s="82"/>
      <c r="V132" s="92"/>
    </row>
    <row r="133" spans="1:22" s="93" customFormat="1" ht="51.75" customHeight="1">
      <c r="A133" s="60"/>
      <c r="B133" s="60" t="s">
        <v>126</v>
      </c>
      <c r="C133" s="60"/>
      <c r="D133" s="60" t="s">
        <v>487</v>
      </c>
      <c r="E133" s="63" t="s">
        <v>499</v>
      </c>
      <c r="F133" s="64">
        <v>41836</v>
      </c>
      <c r="G133" s="60" t="s">
        <v>502</v>
      </c>
      <c r="H133" s="60" t="s">
        <v>501</v>
      </c>
      <c r="I133" s="60"/>
      <c r="J133" s="60" t="s">
        <v>100</v>
      </c>
      <c r="K133" s="60" t="s">
        <v>192</v>
      </c>
      <c r="L133" s="60"/>
      <c r="M133" s="59"/>
      <c r="N133" s="59"/>
      <c r="O133" s="59"/>
      <c r="P133" s="59"/>
      <c r="Q133" s="61"/>
      <c r="R133" s="60"/>
      <c r="S133" s="68"/>
      <c r="T133" s="82">
        <v>4791</v>
      </c>
      <c r="U133" s="82"/>
      <c r="V133" s="92"/>
    </row>
    <row r="134" spans="1:22" s="93" customFormat="1" ht="65.25" customHeight="1">
      <c r="A134" s="60"/>
      <c r="B134" s="60" t="s">
        <v>488</v>
      </c>
      <c r="C134" s="60" t="s">
        <v>498</v>
      </c>
      <c r="D134" s="60"/>
      <c r="E134" s="63" t="s">
        <v>98</v>
      </c>
      <c r="F134" s="64" t="s">
        <v>98</v>
      </c>
      <c r="G134" s="60" t="s">
        <v>312</v>
      </c>
      <c r="H134" s="92"/>
      <c r="I134" s="60"/>
      <c r="J134" s="60" t="s">
        <v>100</v>
      </c>
      <c r="K134" s="60" t="s">
        <v>507</v>
      </c>
      <c r="L134" s="60"/>
      <c r="M134" s="59"/>
      <c r="N134" s="59"/>
      <c r="O134" s="59"/>
      <c r="P134" s="59"/>
      <c r="Q134" s="61"/>
      <c r="R134" s="60"/>
      <c r="S134" s="68"/>
      <c r="T134" s="82">
        <v>13797.89</v>
      </c>
      <c r="U134" s="82"/>
      <c r="V134" s="92"/>
    </row>
    <row r="135" spans="1:22" s="93" customFormat="1" ht="51.75" customHeight="1">
      <c r="A135" s="60"/>
      <c r="B135" s="60" t="s">
        <v>407</v>
      </c>
      <c r="C135" s="60"/>
      <c r="D135" s="60" t="s">
        <v>489</v>
      </c>
      <c r="E135" s="63" t="s">
        <v>440</v>
      </c>
      <c r="F135" s="64">
        <v>41808</v>
      </c>
      <c r="G135" s="60" t="s">
        <v>502</v>
      </c>
      <c r="H135" s="92" t="s">
        <v>409</v>
      </c>
      <c r="I135" s="60"/>
      <c r="J135" s="60" t="s">
        <v>100</v>
      </c>
      <c r="K135" s="60" t="s">
        <v>269</v>
      </c>
      <c r="L135" s="60"/>
      <c r="M135" s="59"/>
      <c r="N135" s="59"/>
      <c r="O135" s="59"/>
      <c r="P135" s="59"/>
      <c r="Q135" s="61"/>
      <c r="R135" s="60"/>
      <c r="S135" s="68"/>
      <c r="T135" s="82">
        <v>297259.44</v>
      </c>
      <c r="U135" s="82"/>
      <c r="V135" s="92"/>
    </row>
    <row r="136" spans="1:22" s="93" customFormat="1" ht="67.5" customHeight="1">
      <c r="A136" s="60"/>
      <c r="B136" s="60" t="s">
        <v>390</v>
      </c>
      <c r="C136" s="60"/>
      <c r="D136" s="60" t="s">
        <v>490</v>
      </c>
      <c r="E136" s="63" t="s">
        <v>601</v>
      </c>
      <c r="F136" s="64" t="s">
        <v>600</v>
      </c>
      <c r="G136" s="60" t="s">
        <v>504</v>
      </c>
      <c r="H136" s="92" t="s">
        <v>503</v>
      </c>
      <c r="I136" s="60"/>
      <c r="J136" s="60" t="s">
        <v>100</v>
      </c>
      <c r="K136" s="60" t="s">
        <v>269</v>
      </c>
      <c r="L136" s="60"/>
      <c r="M136" s="59"/>
      <c r="N136" s="59"/>
      <c r="O136" s="59"/>
      <c r="P136" s="59"/>
      <c r="Q136" s="61"/>
      <c r="R136" s="60"/>
      <c r="S136" s="68"/>
      <c r="T136" s="82">
        <v>1800</v>
      </c>
      <c r="U136" s="82">
        <f>65264+4000</f>
        <v>69264</v>
      </c>
      <c r="V136" s="92">
        <v>26713</v>
      </c>
    </row>
    <row r="137" spans="1:22" s="93" customFormat="1" ht="51.75" customHeight="1">
      <c r="A137" s="60"/>
      <c r="B137" s="60" t="s">
        <v>436</v>
      </c>
      <c r="C137" s="60"/>
      <c r="D137" s="60" t="s">
        <v>478</v>
      </c>
      <c r="E137" s="63" t="s">
        <v>479</v>
      </c>
      <c r="F137" s="64">
        <v>41632</v>
      </c>
      <c r="G137" s="60"/>
      <c r="H137" s="92"/>
      <c r="I137" s="60"/>
      <c r="J137" s="60" t="s">
        <v>100</v>
      </c>
      <c r="K137" s="60"/>
      <c r="L137" s="60"/>
      <c r="M137" s="59"/>
      <c r="N137" s="59"/>
      <c r="O137" s="59"/>
      <c r="P137" s="59"/>
      <c r="Q137" s="61"/>
      <c r="R137" s="60"/>
      <c r="S137" s="68"/>
      <c r="T137" s="82">
        <v>4042134.15</v>
      </c>
      <c r="U137" s="82"/>
      <c r="V137" s="92"/>
    </row>
    <row r="138" spans="1:22" s="93" customFormat="1" ht="51.75" customHeight="1">
      <c r="A138" s="70"/>
      <c r="B138" s="70" t="s">
        <v>472</v>
      </c>
      <c r="C138" s="70"/>
      <c r="D138" s="70" t="s">
        <v>491</v>
      </c>
      <c r="E138" s="102" t="s">
        <v>500</v>
      </c>
      <c r="F138" s="103">
        <v>41709</v>
      </c>
      <c r="G138" s="70" t="s">
        <v>504</v>
      </c>
      <c r="H138" s="104" t="s">
        <v>503</v>
      </c>
      <c r="I138" s="70"/>
      <c r="J138" s="70" t="s">
        <v>305</v>
      </c>
      <c r="K138" s="70" t="s">
        <v>505</v>
      </c>
      <c r="L138" s="70"/>
      <c r="M138" s="71"/>
      <c r="N138" s="71"/>
      <c r="O138" s="71"/>
      <c r="P138" s="71"/>
      <c r="Q138" s="72"/>
      <c r="R138" s="70"/>
      <c r="S138" s="73"/>
      <c r="T138" s="83">
        <v>100256.05</v>
      </c>
      <c r="U138" s="82">
        <v>15563.71</v>
      </c>
      <c r="V138" s="92"/>
    </row>
    <row r="139" spans="2:23" s="90" customFormat="1" ht="51.75" customHeight="1">
      <c r="B139" s="76" t="s">
        <v>387</v>
      </c>
      <c r="C139" s="76"/>
      <c r="D139" s="76" t="s">
        <v>492</v>
      </c>
      <c r="E139" s="63" t="s">
        <v>510</v>
      </c>
      <c r="F139" s="64">
        <v>41668</v>
      </c>
      <c r="G139" s="63" t="s">
        <v>502</v>
      </c>
      <c r="H139" s="60" t="s">
        <v>506</v>
      </c>
      <c r="I139" s="76"/>
      <c r="J139" s="76" t="s">
        <v>100</v>
      </c>
      <c r="K139" s="60" t="s">
        <v>269</v>
      </c>
      <c r="L139" s="76"/>
      <c r="M139" s="59"/>
      <c r="N139" s="59"/>
      <c r="O139" s="59"/>
      <c r="P139" s="59"/>
      <c r="Q139" s="76"/>
      <c r="R139" s="105"/>
      <c r="S139" s="105"/>
      <c r="T139" s="82">
        <v>2995868.55</v>
      </c>
      <c r="U139" s="106"/>
      <c r="W139" s="107"/>
    </row>
    <row r="140" spans="2:23" s="90" customFormat="1" ht="51.75" customHeight="1">
      <c r="B140" s="76" t="s">
        <v>387</v>
      </c>
      <c r="C140" s="76" t="s">
        <v>493</v>
      </c>
      <c r="D140" s="76" t="s">
        <v>495</v>
      </c>
      <c r="E140" s="63" t="s">
        <v>98</v>
      </c>
      <c r="F140" s="60" t="s">
        <v>98</v>
      </c>
      <c r="G140" s="60" t="s">
        <v>312</v>
      </c>
      <c r="H140" s="60" t="s">
        <v>335</v>
      </c>
      <c r="I140" s="76"/>
      <c r="J140" s="76" t="s">
        <v>305</v>
      </c>
      <c r="K140" s="60" t="s">
        <v>269</v>
      </c>
      <c r="L140" s="76"/>
      <c r="M140" s="59"/>
      <c r="N140" s="105"/>
      <c r="O140" s="105"/>
      <c r="P140" s="105"/>
      <c r="Q140" s="105"/>
      <c r="R140" s="105"/>
      <c r="S140" s="105"/>
      <c r="T140" s="82">
        <v>75000</v>
      </c>
      <c r="U140" s="106"/>
      <c r="W140" s="107"/>
    </row>
    <row r="141" spans="2:23" s="90" customFormat="1" ht="51.75" customHeight="1">
      <c r="B141" s="76" t="s">
        <v>387</v>
      </c>
      <c r="C141" s="108" t="s">
        <v>494</v>
      </c>
      <c r="D141" s="76" t="s">
        <v>496</v>
      </c>
      <c r="E141" s="63" t="s">
        <v>98</v>
      </c>
      <c r="F141" s="60" t="s">
        <v>98</v>
      </c>
      <c r="G141" s="60" t="s">
        <v>312</v>
      </c>
      <c r="H141" s="60" t="s">
        <v>335</v>
      </c>
      <c r="I141" s="76"/>
      <c r="J141" s="76" t="s">
        <v>305</v>
      </c>
      <c r="K141" s="60" t="s">
        <v>269</v>
      </c>
      <c r="L141" s="76"/>
      <c r="M141" s="59"/>
      <c r="N141" s="59"/>
      <c r="O141" s="59"/>
      <c r="P141" s="59"/>
      <c r="Q141" s="76"/>
      <c r="T141" s="82">
        <v>25000</v>
      </c>
      <c r="U141" s="106"/>
      <c r="W141" s="107"/>
    </row>
    <row r="142" spans="1:22" s="35" customFormat="1" ht="51.75" customHeight="1">
      <c r="A142" s="90"/>
      <c r="B142" s="76" t="s">
        <v>390</v>
      </c>
      <c r="C142" s="76"/>
      <c r="D142" s="60" t="s">
        <v>497</v>
      </c>
      <c r="E142" s="63" t="s">
        <v>98</v>
      </c>
      <c r="F142" s="60" t="s">
        <v>98</v>
      </c>
      <c r="G142" s="60" t="s">
        <v>312</v>
      </c>
      <c r="H142" s="76"/>
      <c r="I142" s="76"/>
      <c r="J142" s="76" t="s">
        <v>305</v>
      </c>
      <c r="K142" s="60" t="s">
        <v>269</v>
      </c>
      <c r="L142" s="76"/>
      <c r="M142" s="59"/>
      <c r="N142" s="59"/>
      <c r="O142" s="59"/>
      <c r="P142" s="59"/>
      <c r="Q142" s="76"/>
      <c r="R142" s="90"/>
      <c r="S142" s="90"/>
      <c r="T142" s="82">
        <v>5330000</v>
      </c>
      <c r="U142" s="106"/>
      <c r="V142" s="90"/>
    </row>
    <row r="143" spans="1:22" s="35" customFormat="1" ht="51.75" customHeight="1">
      <c r="A143" s="60"/>
      <c r="B143" s="60" t="s">
        <v>379</v>
      </c>
      <c r="C143" s="60" t="s">
        <v>556</v>
      </c>
      <c r="D143" s="60" t="s">
        <v>513</v>
      </c>
      <c r="E143" s="63" t="s">
        <v>98</v>
      </c>
      <c r="F143" s="60" t="s">
        <v>98</v>
      </c>
      <c r="G143" s="60" t="s">
        <v>514</v>
      </c>
      <c r="H143" s="60" t="s">
        <v>516</v>
      </c>
      <c r="I143" s="60"/>
      <c r="J143" s="60" t="s">
        <v>432</v>
      </c>
      <c r="K143" s="60" t="s">
        <v>269</v>
      </c>
      <c r="L143" s="60"/>
      <c r="M143" s="59"/>
      <c r="N143" s="59"/>
      <c r="O143" s="59"/>
      <c r="P143" s="59"/>
      <c r="Q143" s="60"/>
      <c r="R143" s="60"/>
      <c r="S143" s="60"/>
      <c r="T143" s="115"/>
      <c r="U143" s="116">
        <v>63086.72</v>
      </c>
      <c r="V143" s="90">
        <v>46104.12</v>
      </c>
    </row>
    <row r="144" spans="1:22" s="35" customFormat="1" ht="51.75" customHeight="1">
      <c r="A144" s="92"/>
      <c r="B144" s="60" t="s">
        <v>517</v>
      </c>
      <c r="C144" s="117" t="s">
        <v>570</v>
      </c>
      <c r="D144" s="60" t="s">
        <v>518</v>
      </c>
      <c r="E144" s="63" t="s">
        <v>461</v>
      </c>
      <c r="F144" s="60" t="s">
        <v>560</v>
      </c>
      <c r="G144" s="60" t="s">
        <v>553</v>
      </c>
      <c r="H144" s="60" t="s">
        <v>335</v>
      </c>
      <c r="I144" s="60"/>
      <c r="J144" s="60" t="s">
        <v>432</v>
      </c>
      <c r="K144" s="60" t="s">
        <v>269</v>
      </c>
      <c r="L144" s="60"/>
      <c r="M144" s="59"/>
      <c r="N144" s="59"/>
      <c r="O144" s="59"/>
      <c r="P144" s="59"/>
      <c r="Q144" s="60"/>
      <c r="R144" s="92"/>
      <c r="S144" s="92"/>
      <c r="T144" s="92"/>
      <c r="U144" s="82">
        <v>260000</v>
      </c>
      <c r="V144" s="90">
        <v>250000</v>
      </c>
    </row>
    <row r="145" spans="1:22" s="35" customFormat="1" ht="51.75" customHeight="1">
      <c r="A145" s="90"/>
      <c r="B145" s="76" t="s">
        <v>390</v>
      </c>
      <c r="C145" s="76"/>
      <c r="D145" s="60" t="s">
        <v>519</v>
      </c>
      <c r="E145" s="98"/>
      <c r="F145" s="76"/>
      <c r="G145" s="76"/>
      <c r="H145" s="60" t="s">
        <v>515</v>
      </c>
      <c r="I145" s="76"/>
      <c r="J145" s="60" t="s">
        <v>305</v>
      </c>
      <c r="K145" s="60" t="s">
        <v>520</v>
      </c>
      <c r="L145" s="76"/>
      <c r="M145" s="59"/>
      <c r="N145" s="59"/>
      <c r="O145" s="59"/>
      <c r="P145" s="59"/>
      <c r="Q145" s="76"/>
      <c r="R145" s="90"/>
      <c r="S145" s="90"/>
      <c r="T145" s="90"/>
      <c r="U145" s="82">
        <v>549258.44</v>
      </c>
      <c r="V145" s="90"/>
    </row>
    <row r="146" spans="1:22" s="35" customFormat="1" ht="51.75" customHeight="1">
      <c r="A146" s="90"/>
      <c r="B146" s="76" t="s">
        <v>521</v>
      </c>
      <c r="C146" s="59" t="s">
        <v>522</v>
      </c>
      <c r="D146" s="59"/>
      <c r="E146" s="91"/>
      <c r="F146" s="76"/>
      <c r="G146" s="76"/>
      <c r="H146" s="60" t="s">
        <v>503</v>
      </c>
      <c r="I146" s="76"/>
      <c r="J146" s="60" t="s">
        <v>100</v>
      </c>
      <c r="K146" s="59" t="s">
        <v>523</v>
      </c>
      <c r="L146" s="76"/>
      <c r="M146" s="59"/>
      <c r="N146" s="59"/>
      <c r="O146" s="59"/>
      <c r="P146" s="59"/>
      <c r="Q146" s="76"/>
      <c r="R146" s="90"/>
      <c r="S146" s="90"/>
      <c r="T146" s="90"/>
      <c r="U146" s="82">
        <v>116313.69</v>
      </c>
      <c r="V146" s="92">
        <v>40144.69</v>
      </c>
    </row>
    <row r="147" spans="1:22" s="35" customFormat="1" ht="51.75" customHeight="1">
      <c r="A147" s="90"/>
      <c r="B147" s="76" t="s">
        <v>521</v>
      </c>
      <c r="C147" s="109" t="s">
        <v>525</v>
      </c>
      <c r="D147" s="76"/>
      <c r="E147" s="91"/>
      <c r="F147" s="76"/>
      <c r="G147" s="76"/>
      <c r="H147" s="60" t="s">
        <v>398</v>
      </c>
      <c r="I147" s="76"/>
      <c r="J147" s="60" t="s">
        <v>100</v>
      </c>
      <c r="K147" s="59" t="s">
        <v>524</v>
      </c>
      <c r="L147" s="76"/>
      <c r="M147" s="59"/>
      <c r="N147" s="59"/>
      <c r="O147" s="59"/>
      <c r="P147" s="59"/>
      <c r="Q147" s="76"/>
      <c r="R147" s="90"/>
      <c r="S147" s="90"/>
      <c r="T147" s="90"/>
      <c r="U147" s="82">
        <v>9143</v>
      </c>
      <c r="V147" s="90"/>
    </row>
    <row r="148" spans="1:22" s="35" customFormat="1" ht="51.75" customHeight="1">
      <c r="A148" s="90"/>
      <c r="B148" s="76" t="s">
        <v>126</v>
      </c>
      <c r="C148" s="76"/>
      <c r="D148" s="60" t="s">
        <v>526</v>
      </c>
      <c r="E148" s="91"/>
      <c r="F148" s="76"/>
      <c r="G148" s="76"/>
      <c r="H148" s="60" t="s">
        <v>527</v>
      </c>
      <c r="I148" s="76"/>
      <c r="J148" s="60" t="s">
        <v>100</v>
      </c>
      <c r="K148" s="60" t="s">
        <v>547</v>
      </c>
      <c r="L148" s="76"/>
      <c r="M148" s="59"/>
      <c r="N148" s="59"/>
      <c r="O148" s="59"/>
      <c r="P148" s="59"/>
      <c r="Q148" s="76"/>
      <c r="R148" s="90"/>
      <c r="S148" s="90"/>
      <c r="T148" s="90"/>
      <c r="U148" s="82">
        <v>7775.71</v>
      </c>
      <c r="V148" s="90"/>
    </row>
    <row r="149" spans="2:22" s="35" customFormat="1" ht="51.75" customHeight="1">
      <c r="B149" s="84" t="s">
        <v>387</v>
      </c>
      <c r="C149" s="84"/>
      <c r="D149" s="70" t="s">
        <v>528</v>
      </c>
      <c r="E149" s="110"/>
      <c r="F149" s="84"/>
      <c r="G149" s="84"/>
      <c r="H149" s="70" t="s">
        <v>335</v>
      </c>
      <c r="I149" s="84"/>
      <c r="J149" s="70" t="s">
        <v>100</v>
      </c>
      <c r="K149" s="70" t="s">
        <v>269</v>
      </c>
      <c r="L149" s="84"/>
      <c r="M149" s="71"/>
      <c r="N149" s="71"/>
      <c r="O149" s="71"/>
      <c r="P149" s="71"/>
      <c r="Q149" s="84"/>
      <c r="R149" s="111"/>
      <c r="S149" s="111"/>
      <c r="T149" s="111"/>
      <c r="U149" s="83">
        <f>3154218.04+155000</f>
        <v>3309218.04</v>
      </c>
      <c r="V149" s="90"/>
    </row>
    <row r="150" spans="1:22" s="35" customFormat="1" ht="51.75" customHeight="1">
      <c r="A150" s="90"/>
      <c r="B150" s="60" t="s">
        <v>436</v>
      </c>
      <c r="C150" s="76"/>
      <c r="D150" s="60" t="s">
        <v>529</v>
      </c>
      <c r="E150" s="91"/>
      <c r="F150" s="76"/>
      <c r="G150" s="76"/>
      <c r="H150" s="60" t="s">
        <v>398</v>
      </c>
      <c r="I150" s="76"/>
      <c r="J150" s="60" t="s">
        <v>100</v>
      </c>
      <c r="K150" s="60" t="s">
        <v>547</v>
      </c>
      <c r="L150" s="76"/>
      <c r="M150" s="59"/>
      <c r="N150" s="59"/>
      <c r="O150" s="59"/>
      <c r="P150" s="59"/>
      <c r="Q150" s="76"/>
      <c r="R150" s="90"/>
      <c r="S150" s="90"/>
      <c r="T150" s="90"/>
      <c r="U150" s="82">
        <v>8173447.09</v>
      </c>
      <c r="V150" s="90"/>
    </row>
    <row r="151" spans="1:22" s="35" customFormat="1" ht="51.75" customHeight="1">
      <c r="A151" s="90"/>
      <c r="B151" s="60" t="s">
        <v>407</v>
      </c>
      <c r="C151" s="76"/>
      <c r="D151" s="60" t="s">
        <v>530</v>
      </c>
      <c r="E151" s="91"/>
      <c r="F151" s="76"/>
      <c r="G151" s="76"/>
      <c r="H151" s="60" t="s">
        <v>190</v>
      </c>
      <c r="I151" s="76"/>
      <c r="J151" s="60" t="s">
        <v>100</v>
      </c>
      <c r="K151" s="60" t="s">
        <v>269</v>
      </c>
      <c r="L151" s="76"/>
      <c r="M151" s="59"/>
      <c r="N151" s="59"/>
      <c r="O151" s="59"/>
      <c r="P151" s="59"/>
      <c r="Q151" s="76"/>
      <c r="R151" s="90"/>
      <c r="S151" s="90"/>
      <c r="T151" s="90"/>
      <c r="U151" s="82">
        <v>242238.93</v>
      </c>
      <c r="V151" s="90"/>
    </row>
    <row r="152" spans="1:22" s="35" customFormat="1" ht="51.75" customHeight="1">
      <c r="A152" s="90"/>
      <c r="B152" s="60" t="s">
        <v>407</v>
      </c>
      <c r="C152" s="76"/>
      <c r="D152" s="60" t="s">
        <v>531</v>
      </c>
      <c r="E152" s="76"/>
      <c r="F152" s="76"/>
      <c r="G152" s="76"/>
      <c r="H152" s="60" t="s">
        <v>190</v>
      </c>
      <c r="I152" s="76"/>
      <c r="J152" s="60" t="s">
        <v>100</v>
      </c>
      <c r="K152" s="60" t="s">
        <v>269</v>
      </c>
      <c r="L152" s="76"/>
      <c r="M152" s="59"/>
      <c r="N152" s="59"/>
      <c r="O152" s="59"/>
      <c r="P152" s="59"/>
      <c r="Q152" s="76"/>
      <c r="R152" s="90"/>
      <c r="S152" s="90"/>
      <c r="T152" s="90"/>
      <c r="U152" s="82">
        <v>466856.36</v>
      </c>
      <c r="V152" s="90"/>
    </row>
    <row r="153" spans="1:22" s="35" customFormat="1" ht="56.25" customHeight="1">
      <c r="A153" s="111"/>
      <c r="B153" s="70" t="s">
        <v>390</v>
      </c>
      <c r="C153" s="70" t="s">
        <v>532</v>
      </c>
      <c r="D153" s="84"/>
      <c r="E153" s="112"/>
      <c r="F153" s="84"/>
      <c r="G153" s="84"/>
      <c r="H153" s="70" t="s">
        <v>515</v>
      </c>
      <c r="I153" s="84"/>
      <c r="J153" s="70" t="s">
        <v>305</v>
      </c>
      <c r="K153" s="70" t="s">
        <v>269</v>
      </c>
      <c r="L153" s="84"/>
      <c r="M153" s="71"/>
      <c r="N153" s="71"/>
      <c r="O153" s="71"/>
      <c r="P153" s="71"/>
      <c r="Q153" s="84"/>
      <c r="R153" s="111"/>
      <c r="S153" s="111"/>
      <c r="T153" s="111"/>
      <c r="U153" s="83">
        <v>4341</v>
      </c>
      <c r="V153" s="90"/>
    </row>
    <row r="154" spans="2:23" s="118" customFormat="1" ht="45" customHeight="1">
      <c r="B154" s="118" t="s">
        <v>533</v>
      </c>
      <c r="C154" s="119" t="s">
        <v>575</v>
      </c>
      <c r="D154" s="118" t="s">
        <v>534</v>
      </c>
      <c r="E154" s="118" t="s">
        <v>578</v>
      </c>
      <c r="F154" s="118" t="s">
        <v>558</v>
      </c>
      <c r="H154" s="118" t="s">
        <v>535</v>
      </c>
      <c r="J154" s="118" t="s">
        <v>209</v>
      </c>
      <c r="K154" s="118" t="s">
        <v>536</v>
      </c>
      <c r="L154" s="120"/>
      <c r="U154" s="121"/>
      <c r="V154" s="118" t="s">
        <v>537</v>
      </c>
      <c r="W154" s="120"/>
    </row>
    <row r="155" spans="2:23" s="118" customFormat="1" ht="37.5" customHeight="1">
      <c r="B155" s="118" t="s">
        <v>533</v>
      </c>
      <c r="C155" s="119" t="s">
        <v>575</v>
      </c>
      <c r="D155" s="118" t="s">
        <v>534</v>
      </c>
      <c r="E155" s="118" t="s">
        <v>578</v>
      </c>
      <c r="F155" s="118" t="s">
        <v>558</v>
      </c>
      <c r="H155" s="118" t="s">
        <v>535</v>
      </c>
      <c r="J155" s="118" t="s">
        <v>209</v>
      </c>
      <c r="K155" s="59" t="s">
        <v>538</v>
      </c>
      <c r="L155" s="120"/>
      <c r="U155" s="121"/>
      <c r="V155" s="118" t="s">
        <v>539</v>
      </c>
      <c r="W155" s="120"/>
    </row>
    <row r="156" spans="2:23" s="59" customFormat="1" ht="40.5" customHeight="1">
      <c r="B156" s="59" t="s">
        <v>540</v>
      </c>
      <c r="D156" s="59" t="s">
        <v>541</v>
      </c>
      <c r="E156" s="59" t="s">
        <v>579</v>
      </c>
      <c r="F156" s="59" t="s">
        <v>542</v>
      </c>
      <c r="G156" s="59" t="s">
        <v>553</v>
      </c>
      <c r="H156" s="59" t="s">
        <v>535</v>
      </c>
      <c r="J156" s="59" t="s">
        <v>100</v>
      </c>
      <c r="K156" s="59" t="s">
        <v>543</v>
      </c>
      <c r="L156" s="122"/>
      <c r="U156" s="123"/>
      <c r="V156" s="59">
        <v>50000</v>
      </c>
      <c r="W156" s="122"/>
    </row>
    <row r="157" spans="1:23" s="130" customFormat="1" ht="51.75" customHeight="1">
      <c r="A157" s="118"/>
      <c r="B157" s="59" t="s">
        <v>544</v>
      </c>
      <c r="C157" s="59"/>
      <c r="D157" s="59" t="s">
        <v>495</v>
      </c>
      <c r="E157" s="124" t="s">
        <v>98</v>
      </c>
      <c r="F157" s="59" t="s">
        <v>98</v>
      </c>
      <c r="G157" s="59" t="s">
        <v>312</v>
      </c>
      <c r="H157" s="59" t="s">
        <v>335</v>
      </c>
      <c r="I157" s="59"/>
      <c r="J157" s="59" t="s">
        <v>305</v>
      </c>
      <c r="K157" s="59" t="s">
        <v>266</v>
      </c>
      <c r="L157" s="125"/>
      <c r="M157" s="126"/>
      <c r="N157" s="127"/>
      <c r="O157" s="127"/>
      <c r="P157" s="127"/>
      <c r="Q157" s="127"/>
      <c r="R157" s="127"/>
      <c r="S157" s="127"/>
      <c r="T157" s="128"/>
      <c r="U157" s="128"/>
      <c r="V157" s="118">
        <v>99999.96</v>
      </c>
      <c r="W157" s="129"/>
    </row>
    <row r="158" spans="1:22" s="89" customFormat="1" ht="51.75" customHeight="1">
      <c r="A158" s="118"/>
      <c r="B158" s="59" t="s">
        <v>387</v>
      </c>
      <c r="C158" s="131" t="s">
        <v>597</v>
      </c>
      <c r="D158" s="59" t="s">
        <v>546</v>
      </c>
      <c r="E158" s="132">
        <v>42741</v>
      </c>
      <c r="F158" s="59" t="s">
        <v>574</v>
      </c>
      <c r="G158" s="59" t="s">
        <v>550</v>
      </c>
      <c r="H158" s="59" t="s">
        <v>335</v>
      </c>
      <c r="I158" s="59"/>
      <c r="J158" s="59" t="s">
        <v>100</v>
      </c>
      <c r="K158" s="59" t="s">
        <v>269</v>
      </c>
      <c r="L158" s="133"/>
      <c r="M158" s="71"/>
      <c r="N158" s="71"/>
      <c r="O158" s="71"/>
      <c r="P158" s="71"/>
      <c r="Q158" s="71"/>
      <c r="R158" s="134"/>
      <c r="S158" s="134"/>
      <c r="T158" s="134"/>
      <c r="U158" s="135"/>
      <c r="V158" s="118">
        <v>3779865.12</v>
      </c>
    </row>
    <row r="159" spans="1:22" s="89" customFormat="1" ht="51.75" customHeight="1">
      <c r="A159" s="118"/>
      <c r="B159" s="59" t="s">
        <v>436</v>
      </c>
      <c r="C159" s="119" t="s">
        <v>572</v>
      </c>
      <c r="D159" s="59" t="s">
        <v>545</v>
      </c>
      <c r="E159" s="136" t="s">
        <v>443</v>
      </c>
      <c r="F159" s="59" t="s">
        <v>573</v>
      </c>
      <c r="G159" s="59" t="s">
        <v>550</v>
      </c>
      <c r="H159" s="59" t="s">
        <v>203</v>
      </c>
      <c r="I159" s="59"/>
      <c r="J159" s="59" t="s">
        <v>100</v>
      </c>
      <c r="K159" s="59" t="s">
        <v>547</v>
      </c>
      <c r="L159" s="59"/>
      <c r="M159" s="59"/>
      <c r="N159" s="59"/>
      <c r="O159" s="59"/>
      <c r="P159" s="59"/>
      <c r="Q159" s="59"/>
      <c r="R159" s="118"/>
      <c r="S159" s="118"/>
      <c r="T159" s="118"/>
      <c r="U159" s="118"/>
      <c r="V159" s="118">
        <v>8395790.4</v>
      </c>
    </row>
    <row r="160" spans="1:22" s="89" customFormat="1" ht="51.75" customHeight="1">
      <c r="A160" s="118"/>
      <c r="B160" s="59" t="s">
        <v>126</v>
      </c>
      <c r="C160" s="119" t="s">
        <v>576</v>
      </c>
      <c r="D160" s="59" t="s">
        <v>548</v>
      </c>
      <c r="E160" s="132">
        <v>42765</v>
      </c>
      <c r="F160" s="59" t="s">
        <v>549</v>
      </c>
      <c r="G160" s="59" t="s">
        <v>550</v>
      </c>
      <c r="H160" s="59" t="s">
        <v>527</v>
      </c>
      <c r="I160" s="59"/>
      <c r="J160" s="59" t="s">
        <v>100</v>
      </c>
      <c r="K160" s="59" t="s">
        <v>547</v>
      </c>
      <c r="L160" s="59"/>
      <c r="M160" s="59"/>
      <c r="N160" s="59"/>
      <c r="O160" s="59"/>
      <c r="P160" s="59"/>
      <c r="Q160" s="59"/>
      <c r="R160" s="118"/>
      <c r="S160" s="118"/>
      <c r="T160" s="118"/>
      <c r="U160" s="118"/>
      <c r="V160" s="118">
        <v>1583.2</v>
      </c>
    </row>
    <row r="161" spans="1:22" s="89" customFormat="1" ht="51.75" customHeight="1">
      <c r="A161" s="118"/>
      <c r="B161" s="118" t="s">
        <v>407</v>
      </c>
      <c r="C161" s="119" t="s">
        <v>587</v>
      </c>
      <c r="D161" s="59" t="s">
        <v>586</v>
      </c>
      <c r="E161" s="118" t="s">
        <v>591</v>
      </c>
      <c r="F161" s="118" t="s">
        <v>590</v>
      </c>
      <c r="G161" s="118" t="s">
        <v>551</v>
      </c>
      <c r="H161" s="118" t="s">
        <v>190</v>
      </c>
      <c r="I161" s="118"/>
      <c r="J161" s="118" t="s">
        <v>100</v>
      </c>
      <c r="K161" s="118" t="s">
        <v>269</v>
      </c>
      <c r="L161" s="118"/>
      <c r="M161" s="118"/>
      <c r="N161" s="118"/>
      <c r="O161" s="118"/>
      <c r="P161" s="118"/>
      <c r="Q161" s="118"/>
      <c r="R161" s="118"/>
      <c r="S161" s="118"/>
      <c r="T161" s="118"/>
      <c r="U161" s="118"/>
      <c r="V161" s="118">
        <v>3499.8</v>
      </c>
    </row>
    <row r="162" spans="1:22" s="137" customFormat="1" ht="51.75" customHeight="1">
      <c r="A162" s="59"/>
      <c r="B162" s="59" t="s">
        <v>552</v>
      </c>
      <c r="C162" s="59" t="s">
        <v>566</v>
      </c>
      <c r="D162" s="59" t="s">
        <v>555</v>
      </c>
      <c r="E162" s="59" t="s">
        <v>592</v>
      </c>
      <c r="F162" s="59" t="s">
        <v>554</v>
      </c>
      <c r="G162" s="59" t="s">
        <v>553</v>
      </c>
      <c r="H162" s="59" t="s">
        <v>190</v>
      </c>
      <c r="I162" s="59"/>
      <c r="J162" s="59" t="s">
        <v>100</v>
      </c>
      <c r="K162" s="59" t="s">
        <v>269</v>
      </c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>
        <v>3216229</v>
      </c>
    </row>
    <row r="163" spans="1:22" s="89" customFormat="1" ht="51.75" customHeight="1">
      <c r="A163" s="118"/>
      <c r="B163" s="118" t="s">
        <v>410</v>
      </c>
      <c r="C163" s="118" t="s">
        <v>556</v>
      </c>
      <c r="D163" s="118" t="s">
        <v>557</v>
      </c>
      <c r="E163" s="118" t="s">
        <v>98</v>
      </c>
      <c r="F163" s="118" t="s">
        <v>98</v>
      </c>
      <c r="G163" s="118" t="s">
        <v>553</v>
      </c>
      <c r="H163" s="118" t="s">
        <v>264</v>
      </c>
      <c r="I163" s="118"/>
      <c r="J163" s="118" t="s">
        <v>100</v>
      </c>
      <c r="K163" s="118" t="s">
        <v>266</v>
      </c>
      <c r="L163" s="118"/>
      <c r="M163" s="118"/>
      <c r="N163" s="118"/>
      <c r="O163" s="118"/>
      <c r="P163" s="118"/>
      <c r="Q163" s="118"/>
      <c r="R163" s="118"/>
      <c r="S163" s="118"/>
      <c r="T163" s="118"/>
      <c r="U163" s="118"/>
      <c r="V163" s="118">
        <v>239398.69</v>
      </c>
    </row>
    <row r="164" spans="1:22" s="137" customFormat="1" ht="51.75" customHeight="1">
      <c r="A164" s="59"/>
      <c r="B164" s="59" t="s">
        <v>533</v>
      </c>
      <c r="C164" s="59" t="s">
        <v>571</v>
      </c>
      <c r="D164" s="59" t="s">
        <v>559</v>
      </c>
      <c r="E164" s="59" t="s">
        <v>577</v>
      </c>
      <c r="F164" s="59" t="s">
        <v>549</v>
      </c>
      <c r="G164" s="59" t="s">
        <v>551</v>
      </c>
      <c r="H164" s="59" t="s">
        <v>535</v>
      </c>
      <c r="I164" s="59"/>
      <c r="J164" s="59" t="s">
        <v>100</v>
      </c>
      <c r="K164" s="59" t="s">
        <v>266</v>
      </c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>
        <v>9500</v>
      </c>
    </row>
    <row r="165" spans="1:22" s="89" customFormat="1" ht="51.75" customHeight="1">
      <c r="A165" s="118"/>
      <c r="B165" s="118" t="s">
        <v>533</v>
      </c>
      <c r="C165" s="138" t="s">
        <v>563</v>
      </c>
      <c r="D165" s="59" t="s">
        <v>562</v>
      </c>
      <c r="E165" s="118" t="s">
        <v>602</v>
      </c>
      <c r="F165" s="59" t="s">
        <v>603</v>
      </c>
      <c r="G165" s="118" t="s">
        <v>553</v>
      </c>
      <c r="H165" s="118" t="s">
        <v>398</v>
      </c>
      <c r="I165" s="118"/>
      <c r="J165" s="118" t="s">
        <v>100</v>
      </c>
      <c r="K165" s="118" t="s">
        <v>561</v>
      </c>
      <c r="L165" s="118"/>
      <c r="M165" s="118"/>
      <c r="N165" s="118"/>
      <c r="O165" s="118"/>
      <c r="P165" s="118"/>
      <c r="Q165" s="118"/>
      <c r="R165" s="118"/>
      <c r="S165" s="118"/>
      <c r="T165" s="118"/>
      <c r="U165" s="118"/>
      <c r="V165" s="118">
        <v>2450</v>
      </c>
    </row>
    <row r="166" spans="2:23" s="118" customFormat="1" ht="51.75" customHeight="1">
      <c r="B166" s="59" t="s">
        <v>593</v>
      </c>
      <c r="C166" s="59" t="s">
        <v>565</v>
      </c>
      <c r="D166" s="59" t="s">
        <v>596</v>
      </c>
      <c r="E166" s="118" t="s">
        <v>595</v>
      </c>
      <c r="F166" s="118" t="s">
        <v>594</v>
      </c>
      <c r="G166" s="118" t="s">
        <v>553</v>
      </c>
      <c r="H166" s="118" t="s">
        <v>535</v>
      </c>
      <c r="J166" s="118" t="s">
        <v>100</v>
      </c>
      <c r="K166" s="118" t="s">
        <v>561</v>
      </c>
      <c r="V166" s="118">
        <v>681333.33</v>
      </c>
      <c r="W166" s="120"/>
    </row>
    <row r="167" spans="1:22" s="89" customFormat="1" ht="51.75" customHeight="1">
      <c r="A167" s="118"/>
      <c r="B167" s="118" t="s">
        <v>398</v>
      </c>
      <c r="C167" s="118" t="s">
        <v>567</v>
      </c>
      <c r="D167" s="59" t="s">
        <v>569</v>
      </c>
      <c r="E167" s="118" t="s">
        <v>98</v>
      </c>
      <c r="F167" s="118" t="s">
        <v>98</v>
      </c>
      <c r="G167" s="118" t="s">
        <v>312</v>
      </c>
      <c r="H167" s="118" t="s">
        <v>568</v>
      </c>
      <c r="I167" s="118"/>
      <c r="J167" s="118" t="s">
        <v>209</v>
      </c>
      <c r="K167" s="118" t="s">
        <v>266</v>
      </c>
      <c r="L167" s="118"/>
      <c r="M167" s="118"/>
      <c r="N167" s="118"/>
      <c r="O167" s="118"/>
      <c r="P167" s="118"/>
      <c r="Q167" s="118"/>
      <c r="R167" s="118"/>
      <c r="S167" s="118"/>
      <c r="T167" s="118"/>
      <c r="U167" s="118"/>
      <c r="V167" s="118">
        <v>1178663.59</v>
      </c>
    </row>
    <row r="168" spans="1:22" s="35" customFormat="1" ht="51.75" customHeight="1">
      <c r="A168" s="90"/>
      <c r="B168" s="60" t="s">
        <v>407</v>
      </c>
      <c r="C168" s="119" t="s">
        <v>588</v>
      </c>
      <c r="D168" s="60" t="s">
        <v>580</v>
      </c>
      <c r="E168" s="139" t="s">
        <v>582</v>
      </c>
      <c r="F168" s="60" t="s">
        <v>581</v>
      </c>
      <c r="G168" s="60" t="s">
        <v>583</v>
      </c>
      <c r="H168" s="60" t="s">
        <v>190</v>
      </c>
      <c r="I168" s="76"/>
      <c r="J168" s="60" t="s">
        <v>100</v>
      </c>
      <c r="K168" s="60" t="s">
        <v>269</v>
      </c>
      <c r="L168" s="76"/>
      <c r="M168" s="59"/>
      <c r="N168" s="59"/>
      <c r="O168" s="59"/>
      <c r="P168" s="59"/>
      <c r="Q168" s="76"/>
      <c r="R168" s="90"/>
      <c r="S168" s="90"/>
      <c r="T168" s="90"/>
      <c r="U168" s="92"/>
      <c r="V168" s="90">
        <v>94624.49</v>
      </c>
    </row>
    <row r="169" spans="1:22" s="93" customFormat="1" ht="51.75" customHeight="1">
      <c r="A169" s="92"/>
      <c r="B169" s="60" t="s">
        <v>407</v>
      </c>
      <c r="C169" s="119" t="s">
        <v>589</v>
      </c>
      <c r="D169" s="60" t="s">
        <v>585</v>
      </c>
      <c r="E169" s="60" t="s">
        <v>584</v>
      </c>
      <c r="F169" s="60" t="s">
        <v>574</v>
      </c>
      <c r="G169" s="60" t="s">
        <v>583</v>
      </c>
      <c r="H169" s="60" t="s">
        <v>190</v>
      </c>
      <c r="I169" s="60"/>
      <c r="J169" s="60" t="s">
        <v>100</v>
      </c>
      <c r="K169" s="60" t="s">
        <v>269</v>
      </c>
      <c r="L169" s="140"/>
      <c r="M169" s="59"/>
      <c r="N169" s="59"/>
      <c r="O169" s="59"/>
      <c r="P169" s="59"/>
      <c r="Q169" s="60"/>
      <c r="R169" s="92"/>
      <c r="S169" s="92"/>
      <c r="T169" s="92"/>
      <c r="U169" s="82"/>
      <c r="V169" s="92">
        <v>212253.89</v>
      </c>
    </row>
    <row r="170" spans="13:20" s="35" customFormat="1" ht="51.75" customHeight="1">
      <c r="M170" s="89"/>
      <c r="N170" s="89"/>
      <c r="O170" s="89"/>
      <c r="P170" s="89"/>
      <c r="T170" s="107"/>
    </row>
    <row r="171" spans="13:20" s="35" customFormat="1" ht="51.75" customHeight="1">
      <c r="M171" s="89"/>
      <c r="N171" s="89"/>
      <c r="O171" s="89"/>
      <c r="P171" s="89"/>
      <c r="T171" s="107"/>
    </row>
    <row r="172" spans="13:20" s="35" customFormat="1" ht="51.75" customHeight="1">
      <c r="M172" s="89"/>
      <c r="N172" s="89"/>
      <c r="O172" s="89"/>
      <c r="P172" s="89"/>
      <c r="T172" s="107"/>
    </row>
    <row r="173" spans="13:20" s="35" customFormat="1" ht="51.75" customHeight="1">
      <c r="M173" s="89"/>
      <c r="N173" s="89"/>
      <c r="O173" s="89"/>
      <c r="P173" s="89"/>
      <c r="T173" s="107"/>
    </row>
    <row r="174" spans="13:20" s="35" customFormat="1" ht="51.75" customHeight="1">
      <c r="M174" s="89"/>
      <c r="N174" s="89"/>
      <c r="O174" s="89"/>
      <c r="P174" s="89"/>
      <c r="T174" s="107"/>
    </row>
    <row r="175" spans="13:20" s="35" customFormat="1" ht="51.75" customHeight="1">
      <c r="M175" s="89"/>
      <c r="N175" s="89"/>
      <c r="O175" s="89"/>
      <c r="P175" s="89"/>
      <c r="T175" s="107"/>
    </row>
    <row r="176" spans="13:20" s="35" customFormat="1" ht="51.75" customHeight="1">
      <c r="M176" s="89"/>
      <c r="N176" s="89"/>
      <c r="O176" s="89"/>
      <c r="P176" s="89"/>
      <c r="T176" s="107"/>
    </row>
    <row r="177" spans="13:20" s="35" customFormat="1" ht="51.75" customHeight="1">
      <c r="M177" s="89"/>
      <c r="N177" s="89"/>
      <c r="O177" s="89"/>
      <c r="P177" s="89"/>
      <c r="T177" s="107"/>
    </row>
    <row r="178" spans="13:20" s="35" customFormat="1" ht="51.75" customHeight="1">
      <c r="M178" s="89"/>
      <c r="N178" s="89"/>
      <c r="O178" s="89"/>
      <c r="P178" s="89"/>
      <c r="T178" s="107"/>
    </row>
    <row r="179" spans="13:20" s="35" customFormat="1" ht="51.75" customHeight="1">
      <c r="M179" s="89"/>
      <c r="N179" s="89"/>
      <c r="O179" s="89"/>
      <c r="P179" s="89"/>
      <c r="T179" s="107"/>
    </row>
    <row r="180" spans="13:20" s="35" customFormat="1" ht="51.75" customHeight="1">
      <c r="M180" s="89"/>
      <c r="N180" s="89"/>
      <c r="O180" s="89"/>
      <c r="P180" s="89"/>
      <c r="T180" s="107"/>
    </row>
    <row r="181" spans="13:20" s="35" customFormat="1" ht="51.75" customHeight="1">
      <c r="M181" s="89"/>
      <c r="N181" s="89"/>
      <c r="O181" s="89"/>
      <c r="P181" s="89"/>
      <c r="T181" s="107"/>
    </row>
    <row r="182" spans="13:20" s="35" customFormat="1" ht="51.75" customHeight="1">
      <c r="M182" s="89"/>
      <c r="N182" s="89"/>
      <c r="O182" s="89"/>
      <c r="P182" s="89"/>
      <c r="T182" s="107"/>
    </row>
    <row r="183" spans="13:20" s="35" customFormat="1" ht="51.75" customHeight="1">
      <c r="M183" s="89"/>
      <c r="N183" s="89"/>
      <c r="O183" s="89"/>
      <c r="P183" s="89"/>
      <c r="T183" s="107"/>
    </row>
    <row r="184" spans="13:20" s="35" customFormat="1" ht="51.75" customHeight="1">
      <c r="M184" s="89"/>
      <c r="N184" s="89"/>
      <c r="O184" s="89"/>
      <c r="P184" s="89"/>
      <c r="T184" s="107"/>
    </row>
    <row r="185" spans="13:20" s="35" customFormat="1" ht="51.75" customHeight="1">
      <c r="M185" s="89"/>
      <c r="N185" s="89"/>
      <c r="O185" s="89"/>
      <c r="P185" s="89"/>
      <c r="T185" s="107"/>
    </row>
    <row r="186" spans="13:20" s="35" customFormat="1" ht="51.75" customHeight="1">
      <c r="M186" s="89"/>
      <c r="N186" s="89"/>
      <c r="O186" s="89"/>
      <c r="P186" s="89"/>
      <c r="T186" s="107"/>
    </row>
    <row r="187" spans="13:20" s="35" customFormat="1" ht="51.75" customHeight="1">
      <c r="M187" s="89"/>
      <c r="N187" s="89"/>
      <c r="O187" s="89"/>
      <c r="P187" s="89"/>
      <c r="T187" s="107"/>
    </row>
    <row r="188" spans="13:20" s="35" customFormat="1" ht="51.75" customHeight="1">
      <c r="M188" s="89"/>
      <c r="N188" s="89"/>
      <c r="O188" s="89"/>
      <c r="P188" s="89"/>
      <c r="T188" s="107"/>
    </row>
    <row r="189" spans="13:20" s="35" customFormat="1" ht="51.75" customHeight="1">
      <c r="M189" s="89"/>
      <c r="N189" s="89"/>
      <c r="O189" s="89"/>
      <c r="P189" s="89"/>
      <c r="T189" s="107"/>
    </row>
    <row r="190" spans="13:20" s="35" customFormat="1" ht="51.75" customHeight="1">
      <c r="M190" s="89"/>
      <c r="N190" s="89"/>
      <c r="O190" s="89"/>
      <c r="P190" s="89"/>
      <c r="T190" s="107"/>
    </row>
    <row r="191" spans="13:20" s="35" customFormat="1" ht="51.75" customHeight="1">
      <c r="M191" s="89"/>
      <c r="N191" s="89"/>
      <c r="O191" s="89"/>
      <c r="P191" s="89"/>
      <c r="T191" s="107"/>
    </row>
    <row r="192" spans="13:20" s="35" customFormat="1" ht="51.75" customHeight="1">
      <c r="M192" s="89"/>
      <c r="N192" s="89"/>
      <c r="O192" s="89"/>
      <c r="P192" s="89"/>
      <c r="T192" s="107"/>
    </row>
    <row r="193" spans="13:20" s="35" customFormat="1" ht="51.75" customHeight="1">
      <c r="M193" s="89"/>
      <c r="N193" s="89"/>
      <c r="O193" s="89"/>
      <c r="P193" s="89"/>
      <c r="T193" s="107"/>
    </row>
    <row r="194" spans="13:20" s="35" customFormat="1" ht="51.75" customHeight="1">
      <c r="M194" s="89"/>
      <c r="N194" s="89"/>
      <c r="O194" s="89"/>
      <c r="P194" s="89"/>
      <c r="T194" s="107"/>
    </row>
    <row r="195" spans="13:20" s="35" customFormat="1" ht="51.75" customHeight="1">
      <c r="M195" s="89"/>
      <c r="N195" s="89"/>
      <c r="O195" s="89"/>
      <c r="P195" s="89"/>
      <c r="T195" s="107"/>
    </row>
    <row r="196" spans="13:20" s="35" customFormat="1" ht="51.75" customHeight="1">
      <c r="M196" s="89"/>
      <c r="N196" s="89"/>
      <c r="O196" s="89"/>
      <c r="P196" s="89"/>
      <c r="T196" s="107"/>
    </row>
    <row r="197" spans="13:20" s="35" customFormat="1" ht="51.75" customHeight="1">
      <c r="M197" s="89"/>
      <c r="N197" s="89"/>
      <c r="O197" s="89"/>
      <c r="P197" s="89"/>
      <c r="T197" s="107"/>
    </row>
    <row r="198" spans="13:20" s="35" customFormat="1" ht="51.75" customHeight="1">
      <c r="M198" s="89"/>
      <c r="N198" s="89"/>
      <c r="O198" s="89"/>
      <c r="P198" s="89"/>
      <c r="T198" s="107"/>
    </row>
    <row r="199" spans="13:20" s="35" customFormat="1" ht="51.75" customHeight="1">
      <c r="M199" s="89"/>
      <c r="N199" s="89"/>
      <c r="O199" s="89"/>
      <c r="P199" s="89"/>
      <c r="T199" s="107"/>
    </row>
    <row r="200" spans="13:20" s="35" customFormat="1" ht="51.75" customHeight="1">
      <c r="M200" s="89"/>
      <c r="N200" s="89"/>
      <c r="O200" s="89"/>
      <c r="P200" s="89"/>
      <c r="T200" s="107"/>
    </row>
    <row r="201" spans="13:20" s="35" customFormat="1" ht="51.75" customHeight="1">
      <c r="M201" s="89"/>
      <c r="N201" s="89"/>
      <c r="O201" s="89"/>
      <c r="P201" s="89"/>
      <c r="T201" s="107"/>
    </row>
    <row r="202" spans="13:20" s="35" customFormat="1" ht="51.75" customHeight="1">
      <c r="M202" s="89"/>
      <c r="N202" s="89"/>
      <c r="O202" s="89"/>
      <c r="P202" s="89"/>
      <c r="T202" s="107"/>
    </row>
    <row r="203" spans="13:20" s="35" customFormat="1" ht="51.75" customHeight="1">
      <c r="M203" s="89"/>
      <c r="N203" s="89"/>
      <c r="O203" s="89"/>
      <c r="P203" s="89"/>
      <c r="T203" s="107"/>
    </row>
    <row r="204" spans="13:20" s="35" customFormat="1" ht="51.75" customHeight="1">
      <c r="M204" s="89"/>
      <c r="N204" s="89"/>
      <c r="O204" s="89"/>
      <c r="P204" s="89"/>
      <c r="T204" s="107"/>
    </row>
    <row r="205" spans="13:20" s="35" customFormat="1" ht="51.75" customHeight="1">
      <c r="M205" s="89"/>
      <c r="N205" s="89"/>
      <c r="O205" s="89"/>
      <c r="P205" s="89"/>
      <c r="T205" s="107"/>
    </row>
    <row r="206" spans="13:20" s="35" customFormat="1" ht="51.75" customHeight="1">
      <c r="M206" s="89"/>
      <c r="N206" s="89"/>
      <c r="O206" s="89"/>
      <c r="P206" s="89"/>
      <c r="T206" s="107"/>
    </row>
    <row r="207" spans="13:20" s="35" customFormat="1" ht="51.75" customHeight="1">
      <c r="M207" s="89"/>
      <c r="N207" s="89"/>
      <c r="O207" s="89"/>
      <c r="P207" s="89"/>
      <c r="T207" s="107"/>
    </row>
    <row r="208" spans="13:20" s="35" customFormat="1" ht="51.75" customHeight="1">
      <c r="M208" s="89"/>
      <c r="N208" s="89"/>
      <c r="O208" s="89"/>
      <c r="P208" s="89"/>
      <c r="T208" s="107"/>
    </row>
    <row r="209" spans="13:20" s="35" customFormat="1" ht="51.75" customHeight="1">
      <c r="M209" s="89"/>
      <c r="N209" s="89"/>
      <c r="O209" s="89"/>
      <c r="P209" s="89"/>
      <c r="T209" s="107"/>
    </row>
    <row r="210" spans="13:20" s="35" customFormat="1" ht="51.75" customHeight="1">
      <c r="M210" s="89"/>
      <c r="N210" s="89"/>
      <c r="O210" s="89"/>
      <c r="P210" s="89"/>
      <c r="T210" s="107"/>
    </row>
    <row r="211" spans="13:20" s="35" customFormat="1" ht="51.75" customHeight="1">
      <c r="M211" s="89"/>
      <c r="N211" s="89"/>
      <c r="O211" s="89"/>
      <c r="P211" s="89"/>
      <c r="T211" s="107"/>
    </row>
    <row r="212" spans="13:20" s="35" customFormat="1" ht="51.75" customHeight="1">
      <c r="M212" s="89"/>
      <c r="N212" s="89"/>
      <c r="O212" s="89"/>
      <c r="P212" s="89"/>
      <c r="T212" s="107"/>
    </row>
    <row r="213" spans="13:20" s="35" customFormat="1" ht="51.75" customHeight="1">
      <c r="M213" s="89"/>
      <c r="N213" s="89"/>
      <c r="O213" s="89"/>
      <c r="P213" s="89"/>
      <c r="T213" s="107"/>
    </row>
    <row r="214" spans="13:20" s="35" customFormat="1" ht="51.75" customHeight="1">
      <c r="M214" s="89"/>
      <c r="N214" s="89"/>
      <c r="O214" s="89"/>
      <c r="P214" s="89"/>
      <c r="T214" s="107"/>
    </row>
    <row r="215" spans="13:20" s="35" customFormat="1" ht="51.75" customHeight="1">
      <c r="M215" s="89"/>
      <c r="N215" s="89"/>
      <c r="O215" s="89"/>
      <c r="P215" s="89"/>
      <c r="T215" s="107"/>
    </row>
    <row r="216" spans="13:20" s="35" customFormat="1" ht="51.75" customHeight="1">
      <c r="M216" s="89"/>
      <c r="N216" s="89"/>
      <c r="O216" s="89"/>
      <c r="P216" s="89"/>
      <c r="T216" s="107"/>
    </row>
    <row r="217" spans="13:20" s="35" customFormat="1" ht="51.75" customHeight="1">
      <c r="M217" s="89"/>
      <c r="N217" s="89"/>
      <c r="O217" s="89"/>
      <c r="P217" s="89"/>
      <c r="T217" s="107"/>
    </row>
    <row r="218" spans="13:20" s="35" customFormat="1" ht="51.75" customHeight="1">
      <c r="M218" s="89"/>
      <c r="N218" s="89"/>
      <c r="O218" s="89"/>
      <c r="P218" s="89"/>
      <c r="T218" s="107"/>
    </row>
    <row r="219" spans="13:20" s="35" customFormat="1" ht="51.75" customHeight="1">
      <c r="M219" s="89"/>
      <c r="N219" s="89"/>
      <c r="O219" s="89"/>
      <c r="P219" s="89"/>
      <c r="T219" s="107"/>
    </row>
    <row r="220" spans="13:20" s="35" customFormat="1" ht="51.75" customHeight="1">
      <c r="M220" s="89"/>
      <c r="N220" s="89"/>
      <c r="O220" s="89"/>
      <c r="P220" s="89"/>
      <c r="T220" s="107"/>
    </row>
    <row r="221" ht="51.75" customHeight="1">
      <c r="T221" s="74"/>
    </row>
    <row r="222" ht="51.75" customHeight="1">
      <c r="T222" s="74"/>
    </row>
    <row r="223" ht="51.75" customHeight="1">
      <c r="T223" s="74"/>
    </row>
    <row r="224" ht="51.75" customHeight="1">
      <c r="T224" s="74"/>
    </row>
    <row r="225" ht="51.75" customHeight="1">
      <c r="T225" s="74"/>
    </row>
    <row r="226" ht="51.75" customHeight="1">
      <c r="T226" s="74"/>
    </row>
    <row r="227" ht="51.75" customHeight="1">
      <c r="T227" s="74"/>
    </row>
    <row r="228" ht="51.75" customHeight="1">
      <c r="T228" s="74"/>
    </row>
    <row r="229" ht="51.75" customHeight="1">
      <c r="T229" s="74"/>
    </row>
    <row r="230" ht="51.75" customHeight="1">
      <c r="T230" s="74"/>
    </row>
    <row r="231" ht="51.75" customHeight="1">
      <c r="T231" s="74"/>
    </row>
    <row r="232" ht="51.75" customHeight="1">
      <c r="T232" s="74"/>
    </row>
    <row r="233" ht="51.75" customHeight="1">
      <c r="T233" s="74"/>
    </row>
    <row r="234" ht="51.75" customHeight="1">
      <c r="T234" s="74"/>
    </row>
    <row r="235" ht="51.75" customHeight="1">
      <c r="T235" s="74"/>
    </row>
    <row r="236" ht="51.75" customHeight="1">
      <c r="T236" s="74"/>
    </row>
    <row r="237" ht="51.75" customHeight="1">
      <c r="T237" s="74"/>
    </row>
    <row r="238" ht="51.75" customHeight="1">
      <c r="T238" s="74"/>
    </row>
    <row r="239" ht="51.75" customHeight="1">
      <c r="T239" s="74"/>
    </row>
    <row r="240" ht="51.75" customHeight="1">
      <c r="T240" s="74"/>
    </row>
    <row r="241" ht="51.75" customHeight="1">
      <c r="T241" s="74"/>
    </row>
    <row r="242" ht="51.75" customHeight="1">
      <c r="T242" s="74"/>
    </row>
    <row r="243" ht="51.75" customHeight="1">
      <c r="T243" s="74"/>
    </row>
    <row r="244" ht="51.75" customHeight="1">
      <c r="T244" s="74"/>
    </row>
    <row r="245" ht="51.75" customHeight="1">
      <c r="T245" s="74"/>
    </row>
    <row r="246" ht="51.75" customHeight="1">
      <c r="T246" s="74"/>
    </row>
    <row r="247" ht="51.75" customHeight="1">
      <c r="T247" s="74"/>
    </row>
    <row r="248" ht="51.75" customHeight="1">
      <c r="T248" s="74"/>
    </row>
    <row r="249" ht="51.75" customHeight="1">
      <c r="T249" s="74"/>
    </row>
    <row r="250" ht="51.75" customHeight="1">
      <c r="T250" s="74"/>
    </row>
    <row r="251" ht="51.75" customHeight="1">
      <c r="T251" s="74"/>
    </row>
    <row r="252" ht="51.75" customHeight="1">
      <c r="T252" s="74"/>
    </row>
    <row r="253" ht="51.75" customHeight="1">
      <c r="T253" s="74"/>
    </row>
    <row r="254" ht="51.75" customHeight="1">
      <c r="T254" s="74"/>
    </row>
    <row r="255" ht="51.75" customHeight="1">
      <c r="T255" s="74"/>
    </row>
    <row r="256" ht="51.75" customHeight="1">
      <c r="T256" s="74"/>
    </row>
    <row r="257" ht="51.75" customHeight="1">
      <c r="T257" s="74"/>
    </row>
    <row r="258" ht="51.75" customHeight="1">
      <c r="T258" s="74"/>
    </row>
    <row r="259" ht="51.75" customHeight="1">
      <c r="T259" s="74"/>
    </row>
    <row r="260" ht="51.75" customHeight="1">
      <c r="T260" s="74"/>
    </row>
    <row r="261" ht="51.75" customHeight="1">
      <c r="T261" s="74"/>
    </row>
    <row r="262" ht="51.75" customHeight="1">
      <c r="T262" s="74"/>
    </row>
    <row r="263" ht="51.75" customHeight="1">
      <c r="T263" s="74"/>
    </row>
    <row r="264" ht="51.75" customHeight="1">
      <c r="T264" s="74"/>
    </row>
    <row r="265" ht="51.75" customHeight="1">
      <c r="T265" s="74"/>
    </row>
    <row r="266" ht="51.75" customHeight="1">
      <c r="T266" s="74"/>
    </row>
    <row r="267" ht="51.75" customHeight="1">
      <c r="T267" s="74"/>
    </row>
    <row r="268" ht="51.75" customHeight="1">
      <c r="T268" s="74"/>
    </row>
    <row r="269" ht="51.75" customHeight="1">
      <c r="T269" s="74"/>
    </row>
    <row r="270" ht="51.75" customHeight="1">
      <c r="T270" s="74"/>
    </row>
    <row r="271" ht="51.75" customHeight="1">
      <c r="T271" s="74"/>
    </row>
    <row r="272" ht="51.75" customHeight="1">
      <c r="T272" s="74"/>
    </row>
    <row r="273" ht="51.75" customHeight="1">
      <c r="T273" s="74"/>
    </row>
    <row r="274" ht="51.75" customHeight="1">
      <c r="T274" s="74"/>
    </row>
    <row r="275" ht="51.75" customHeight="1">
      <c r="T275" s="74"/>
    </row>
    <row r="276" ht="51.75" customHeight="1">
      <c r="T276" s="74"/>
    </row>
    <row r="277" ht="51.75" customHeight="1">
      <c r="T277" s="74"/>
    </row>
    <row r="278" ht="51.75" customHeight="1">
      <c r="T278" s="74"/>
    </row>
    <row r="279" ht="51.75" customHeight="1">
      <c r="T279" s="74"/>
    </row>
    <row r="280" ht="51.75" customHeight="1">
      <c r="T280" s="74"/>
    </row>
    <row r="281" ht="51.75" customHeight="1">
      <c r="T281" s="74"/>
    </row>
    <row r="282" ht="51.75" customHeight="1">
      <c r="T282" s="74"/>
    </row>
    <row r="283" ht="51.75" customHeight="1">
      <c r="T283" s="7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 Vucinic</dc:creator>
  <cp:keywords/>
  <dc:description/>
  <cp:lastModifiedBy>dragan.damjanovic</cp:lastModifiedBy>
  <dcterms:created xsi:type="dcterms:W3CDTF">2009-10-29T08:53:16Z</dcterms:created>
  <dcterms:modified xsi:type="dcterms:W3CDTF">2018-10-25T08:09:39Z</dcterms:modified>
  <cp:category/>
  <cp:version/>
  <cp:contentType/>
  <cp:contentStatus/>
</cp:coreProperties>
</file>